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firstSheet="1" activeTab="1"/>
  </bookViews>
  <sheets>
    <sheet name="P-Pt-Obj-Ind" sheetId="1" state="hidden" r:id="rId1"/>
    <sheet name="MATRIZ VALORACION DE RIESGO" sheetId="3" r:id="rId2"/>
    <sheet name="P-Obj-Ind" sheetId="2" state="hidden" r:id="rId3"/>
    <sheet name="MAPA DE RIESGO" sheetId="32" r:id="rId4"/>
    <sheet name="Hoja1" sheetId="33" state="hidden" r:id="rId5"/>
  </sheets>
  <definedNames>
    <definedName name="Lista">'MATRIZ VALORACION DE RIESGO'!$AU$19:$AU$33</definedName>
    <definedName name="Lista1">'MATRIZ VALORACION DE RIESGO'!$AU$19:$AU$34</definedName>
    <definedName name="Lista3">'MATRIZ VALORACION DE RIESGO'!$AU$35:$AU$38</definedName>
    <definedName name="Lista4">'MATRIZ VALORACION DE RIESGO'!$AU$40:$AU$45</definedName>
    <definedName name="Lista5">'MATRIZ VALORACION DE RIESGO'!$AU$47:$AU$52</definedName>
    <definedName name="Lista6">'MATRIZ VALORACION DE RIESGO'!$AU$54:$AU$56</definedName>
    <definedName name="Lista7">'MATRIZ VALORACION DE RIESGO'!$AU$58:$AU$59</definedName>
    <definedName name="Lista8">'MATRIZ VALORACION DE RIESGO'!$AU$61:$AU$62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32" l="1"/>
  <c r="H12" i="32"/>
  <c r="G12" i="32"/>
  <c r="F12" i="32"/>
  <c r="E12" i="32"/>
  <c r="D12" i="32"/>
  <c r="C12" i="32"/>
  <c r="B12" i="32"/>
  <c r="I11" i="32"/>
  <c r="H11" i="32"/>
  <c r="G11" i="32"/>
  <c r="F11" i="32"/>
  <c r="E11" i="32"/>
  <c r="D11" i="32"/>
  <c r="C11" i="32"/>
  <c r="B11" i="32"/>
  <c r="I10" i="32"/>
  <c r="H10" i="32"/>
  <c r="G10" i="32"/>
  <c r="F10" i="32"/>
  <c r="E10" i="32"/>
  <c r="D10" i="32"/>
  <c r="C10" i="32"/>
  <c r="B10" i="32"/>
  <c r="I9" i="32"/>
  <c r="H9" i="32"/>
  <c r="G9" i="32"/>
  <c r="F9" i="32"/>
  <c r="E9" i="32"/>
  <c r="D9" i="32"/>
  <c r="C9" i="32"/>
  <c r="B9" i="32"/>
  <c r="AK34" i="3"/>
  <c r="AL34" i="3" s="1"/>
  <c r="AI34" i="3"/>
  <c r="AJ34" i="3" s="1"/>
  <c r="AE34" i="3"/>
  <c r="AF34" i="3" s="1"/>
  <c r="AC34" i="3"/>
  <c r="AD34" i="3" s="1"/>
  <c r="AA34" i="3"/>
  <c r="AB34" i="3" s="1"/>
  <c r="Y34" i="3"/>
  <c r="Z34" i="3" s="1"/>
  <c r="W34" i="3"/>
  <c r="X34" i="3" s="1"/>
  <c r="U34" i="3"/>
  <c r="V34" i="3" s="1"/>
  <c r="AK33" i="3"/>
  <c r="AL33" i="3" s="1"/>
  <c r="AI33" i="3"/>
  <c r="AJ33" i="3" s="1"/>
  <c r="AE33" i="3"/>
  <c r="AF33" i="3" s="1"/>
  <c r="AC33" i="3"/>
  <c r="AD33" i="3" s="1"/>
  <c r="AA33" i="3"/>
  <c r="AB33" i="3" s="1"/>
  <c r="Y33" i="3"/>
  <c r="X33" i="3"/>
  <c r="W33" i="3"/>
  <c r="U33" i="3"/>
  <c r="V33" i="3" s="1"/>
  <c r="AG33" i="3" s="1"/>
  <c r="AH33" i="3" s="1"/>
  <c r="AL32" i="3"/>
  <c r="AK32" i="3"/>
  <c r="AI32" i="3"/>
  <c r="AJ32" i="3" s="1"/>
  <c r="AE32" i="3"/>
  <c r="AF32" i="3" s="1"/>
  <c r="AD32" i="3"/>
  <c r="AC32" i="3"/>
  <c r="AA32" i="3"/>
  <c r="AB32" i="3" s="1"/>
  <c r="Y32" i="3"/>
  <c r="W32" i="3"/>
  <c r="X32" i="3" s="1"/>
  <c r="U32" i="3"/>
  <c r="AK31" i="3"/>
  <c r="AL31" i="3" s="1"/>
  <c r="AI31" i="3"/>
  <c r="AJ31" i="3" s="1"/>
  <c r="AE31" i="3"/>
  <c r="AF31" i="3" s="1"/>
  <c r="AC31" i="3"/>
  <c r="AD31" i="3" s="1"/>
  <c r="AA31" i="3"/>
  <c r="AB31" i="3" s="1"/>
  <c r="Y31" i="3"/>
  <c r="Z31" i="3" s="1"/>
  <c r="W31" i="3"/>
  <c r="X31" i="3" s="1"/>
  <c r="U31" i="3"/>
  <c r="V31" i="3" s="1"/>
  <c r="AK30" i="3"/>
  <c r="AI30" i="3"/>
  <c r="AJ30" i="3" s="1"/>
  <c r="AE30" i="3"/>
  <c r="AF30" i="3" s="1"/>
  <c r="AD30" i="3"/>
  <c r="AC30" i="3"/>
  <c r="AA30" i="3"/>
  <c r="AB30" i="3" s="1"/>
  <c r="Z30" i="3"/>
  <c r="Y30" i="3"/>
  <c r="X30" i="3"/>
  <c r="U30" i="3"/>
  <c r="AK29" i="3"/>
  <c r="AL29" i="3" s="1"/>
  <c r="AI29" i="3"/>
  <c r="AJ29" i="3" s="1"/>
  <c r="AG29" i="3"/>
  <c r="AH29" i="3" s="1"/>
  <c r="AE29" i="3"/>
  <c r="AF29" i="3" s="1"/>
  <c r="AC29" i="3"/>
  <c r="AD29" i="3" s="1"/>
  <c r="AA29" i="3"/>
  <c r="AB29" i="3" s="1"/>
  <c r="Y29" i="3"/>
  <c r="Z29" i="3" s="1"/>
  <c r="W29" i="3"/>
  <c r="X29" i="3" s="1"/>
  <c r="V29" i="3"/>
  <c r="AK28" i="3"/>
  <c r="AL28" i="3" s="1"/>
  <c r="AJ28" i="3"/>
  <c r="AI28" i="3"/>
  <c r="AG28" i="3"/>
  <c r="AH28" i="3" s="1"/>
  <c r="AF28" i="3"/>
  <c r="AE28" i="3"/>
  <c r="AC28" i="3"/>
  <c r="AD28" i="3" s="1"/>
  <c r="AB28" i="3"/>
  <c r="AA28" i="3"/>
  <c r="Y28" i="3"/>
  <c r="Z28" i="3" s="1"/>
  <c r="X28" i="3"/>
  <c r="W28" i="3"/>
  <c r="V28" i="3"/>
  <c r="AK27" i="3"/>
  <c r="AL27" i="3" s="1"/>
  <c r="AJ27" i="3"/>
  <c r="AI27" i="3"/>
  <c r="AF27" i="3"/>
  <c r="AE27" i="3"/>
  <c r="AC27" i="3"/>
  <c r="AD27" i="3" s="1"/>
  <c r="AB27" i="3"/>
  <c r="AA27" i="3"/>
  <c r="Y27" i="3"/>
  <c r="Z27" i="3" s="1"/>
  <c r="X27" i="3"/>
  <c r="W27" i="3"/>
  <c r="U27" i="3"/>
  <c r="V27" i="3" s="1"/>
  <c r="AL26" i="3"/>
  <c r="AK26" i="3"/>
  <c r="AI26" i="3"/>
  <c r="AJ26" i="3" s="1"/>
  <c r="AE26" i="3"/>
  <c r="AF26" i="3" s="1"/>
  <c r="AD26" i="3"/>
  <c r="AC26" i="3"/>
  <c r="AA26" i="3"/>
  <c r="AB26" i="3" s="1"/>
  <c r="Y26" i="3"/>
  <c r="Z26" i="3" s="1"/>
  <c r="W26" i="3"/>
  <c r="X26" i="3" s="1"/>
  <c r="U26" i="3"/>
  <c r="V26" i="3" s="1"/>
  <c r="AL25" i="3"/>
  <c r="AK25" i="3"/>
  <c r="AI25" i="3"/>
  <c r="AJ25" i="3" s="1"/>
  <c r="AE25" i="3"/>
  <c r="AF25" i="3" s="1"/>
  <c r="AD25" i="3"/>
  <c r="AC25" i="3"/>
  <c r="AA25" i="3"/>
  <c r="AB25" i="3" s="1"/>
  <c r="Z25" i="3"/>
  <c r="Y25" i="3"/>
  <c r="W25" i="3"/>
  <c r="X25" i="3" s="1"/>
  <c r="V25" i="3"/>
  <c r="AM25" i="3" s="1"/>
  <c r="U25" i="3"/>
  <c r="AG25" i="3" s="1"/>
  <c r="AH25" i="3" s="1"/>
  <c r="AK24" i="3"/>
  <c r="AL24" i="3" s="1"/>
  <c r="AI24" i="3"/>
  <c r="AJ24" i="3" s="1"/>
  <c r="AE24" i="3"/>
  <c r="AF24" i="3" s="1"/>
  <c r="AC24" i="3"/>
  <c r="AD24" i="3" s="1"/>
  <c r="AA24" i="3"/>
  <c r="AB24" i="3" s="1"/>
  <c r="Y24" i="3"/>
  <c r="Z24" i="3" s="1"/>
  <c r="W24" i="3"/>
  <c r="X24" i="3" s="1"/>
  <c r="U24" i="3"/>
  <c r="AK23" i="3"/>
  <c r="AL23" i="3" s="1"/>
  <c r="AJ23" i="3"/>
  <c r="AI23" i="3"/>
  <c r="AF23" i="3"/>
  <c r="AE23" i="3"/>
  <c r="AC23" i="3"/>
  <c r="AD23" i="3" s="1"/>
  <c r="AB23" i="3"/>
  <c r="AA23" i="3"/>
  <c r="Y23" i="3"/>
  <c r="Z23" i="3" s="1"/>
  <c r="X23" i="3"/>
  <c r="W23" i="3"/>
  <c r="U23" i="3"/>
  <c r="V23" i="3" s="1"/>
  <c r="AK22" i="3"/>
  <c r="AL22" i="3" s="1"/>
  <c r="AI22" i="3"/>
  <c r="AJ22" i="3" s="1"/>
  <c r="AE22" i="3"/>
  <c r="AF22" i="3" s="1"/>
  <c r="AC22" i="3"/>
  <c r="AD22" i="3" s="1"/>
  <c r="AA22" i="3"/>
  <c r="AB22" i="3" s="1"/>
  <c r="Y22" i="3"/>
  <c r="Z22" i="3" s="1"/>
  <c r="W22" i="3"/>
  <c r="X22" i="3" s="1"/>
  <c r="U22" i="3"/>
  <c r="V22" i="3" s="1"/>
  <c r="AK21" i="3"/>
  <c r="AL21" i="3" s="1"/>
  <c r="AI21" i="3"/>
  <c r="AJ21" i="3" s="1"/>
  <c r="AE21" i="3"/>
  <c r="AF21" i="3" s="1"/>
  <c r="AC21" i="3"/>
  <c r="AD21" i="3" s="1"/>
  <c r="AA21" i="3"/>
  <c r="AB21" i="3" s="1"/>
  <c r="Y21" i="3"/>
  <c r="Z21" i="3" s="1"/>
  <c r="W21" i="3"/>
  <c r="X21" i="3" s="1"/>
  <c r="U21" i="3"/>
  <c r="V21" i="3" s="1"/>
  <c r="AL20" i="3"/>
  <c r="AK20" i="3"/>
  <c r="AI20" i="3"/>
  <c r="AJ20" i="3" s="1"/>
  <c r="AE20" i="3"/>
  <c r="AF20" i="3" s="1"/>
  <c r="AD20" i="3"/>
  <c r="AC20" i="3"/>
  <c r="AA20" i="3"/>
  <c r="AB20" i="3" s="1"/>
  <c r="Z20" i="3"/>
  <c r="Y20" i="3"/>
  <c r="W20" i="3"/>
  <c r="X20" i="3" s="1"/>
  <c r="V20" i="3"/>
  <c r="U20" i="3"/>
  <c r="AG20" i="3" s="1"/>
  <c r="AH20" i="3" s="1"/>
  <c r="AK19" i="3"/>
  <c r="AL19" i="3" s="1"/>
  <c r="AI19" i="3"/>
  <c r="AJ19" i="3" s="1"/>
  <c r="AE19" i="3"/>
  <c r="AF19" i="3" s="1"/>
  <c r="AC19" i="3"/>
  <c r="AD19" i="3" s="1"/>
  <c r="AA19" i="3"/>
  <c r="AB19" i="3" s="1"/>
  <c r="Y19" i="3"/>
  <c r="Z19" i="3" s="1"/>
  <c r="W19" i="3"/>
  <c r="X19" i="3" s="1"/>
  <c r="U19" i="3"/>
  <c r="V19" i="3" s="1"/>
  <c r="V32" i="3" l="1"/>
  <c r="AG32" i="3" s="1"/>
  <c r="AH32" i="3" s="1"/>
  <c r="AG31" i="3"/>
  <c r="AH31" i="3" s="1"/>
  <c r="AG34" i="3"/>
  <c r="AH34" i="3" s="1"/>
  <c r="AG30" i="3"/>
  <c r="AH30" i="3" s="1"/>
  <c r="V30" i="3"/>
  <c r="AM27" i="3"/>
  <c r="AG27" i="3"/>
  <c r="AH27" i="3" s="1"/>
  <c r="AG26" i="3"/>
  <c r="AH26" i="3" s="1"/>
  <c r="AM26" i="3" s="1"/>
  <c r="AG24" i="3"/>
  <c r="AH24" i="3" s="1"/>
  <c r="AG23" i="3"/>
  <c r="AH23" i="3" s="1"/>
  <c r="AM23" i="3" s="1"/>
  <c r="V24" i="3"/>
  <c r="AG22" i="3"/>
  <c r="AH22" i="3" s="1"/>
  <c r="AM22" i="3" s="1"/>
  <c r="AM19" i="3"/>
  <c r="AM20" i="3"/>
  <c r="AG19" i="3"/>
  <c r="AH19" i="3" s="1"/>
  <c r="AG21" i="3"/>
  <c r="AH21" i="3" s="1"/>
  <c r="AM21" i="3" s="1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24" i="3" l="1"/>
  <c r="B8" i="32"/>
  <c r="E8" i="32"/>
  <c r="I8" i="32" l="1"/>
  <c r="H8" i="32"/>
  <c r="G8" i="32"/>
  <c r="F8" i="32"/>
  <c r="D8" i="32"/>
  <c r="C8" i="32"/>
</calcChain>
</file>

<file path=xl/comments1.xml><?xml version="1.0" encoding="utf-8"?>
<comments xmlns="http://schemas.openxmlformats.org/spreadsheetml/2006/main">
  <authors>
    <author>dcossio</author>
  </authors>
  <commentList>
    <comment ref="E216" authorId="0" shapeId="0">
      <text>
        <r>
          <rPr>
            <b/>
            <sz val="8"/>
            <color indexed="81"/>
            <rFont val="Tahoma"/>
            <family val="2"/>
          </rPr>
          <t>dcossio:</t>
        </r>
        <r>
          <rPr>
            <sz val="8"/>
            <color indexed="81"/>
            <rFont val="Tahoma"/>
            <family val="2"/>
          </rPr>
          <t xml:space="preserve">
Procedimeinto llamado Mantenimiento de personal por salud ocupacional</t>
        </r>
      </text>
    </comment>
    <comment ref="E217" authorId="0" shapeId="0">
      <text>
        <r>
          <rPr>
            <b/>
            <sz val="8"/>
            <color indexed="81"/>
            <rFont val="Tahoma"/>
            <family val="2"/>
          </rPr>
          <t xml:space="preserve">dcossio:
</t>
        </r>
        <r>
          <rPr>
            <sz val="8"/>
            <color indexed="81"/>
            <rFont val="Tahoma"/>
            <family val="2"/>
          </rPr>
          <t>Procedimeinto llamado Mantenimiento de personal por salud ocupacional</t>
        </r>
      </text>
    </comment>
    <comment ref="E480" authorId="0" shapeId="0">
      <text>
        <r>
          <rPr>
            <b/>
            <sz val="8"/>
            <color indexed="81"/>
            <rFont val="Tahoma"/>
            <family val="2"/>
          </rPr>
          <t>Incluye la reorganización de la red en todo nivel:
TRAMITE DE LA REFERENCIA DEL USUARIO
TRAMITE DEL TRASLADO
EJECUTAR LA CONTRAREFERENCIA</t>
        </r>
      </text>
    </comment>
  </commentList>
</comments>
</file>

<file path=xl/sharedStrings.xml><?xml version="1.0" encoding="utf-8"?>
<sst xmlns="http://schemas.openxmlformats.org/spreadsheetml/2006/main" count="1787" uniqueCount="1170">
  <si>
    <t>NIVEL DE PROCESO</t>
  </si>
  <si>
    <t>PROCESOS ESTRATEGICOS</t>
  </si>
  <si>
    <t>APOYO</t>
  </si>
  <si>
    <t>PROCESOS DE PRESTACION DE SERVICIOS</t>
  </si>
  <si>
    <t>PROCESO</t>
  </si>
  <si>
    <t>DIRECCIONAMIENTO ESTRATÉGICO</t>
  </si>
  <si>
    <t xml:space="preserve">PLANEACIÓN INSTITUCIONAL </t>
  </si>
  <si>
    <t>GESTIÓN COMERCIAL</t>
  </si>
  <si>
    <t>COMUNICACIÓN ORGANIZACIONAL</t>
  </si>
  <si>
    <t xml:space="preserve">GESTIÓN JURÍDICA  </t>
  </si>
  <si>
    <t>GESTIÓN DEL TALENTO HUMANO</t>
  </si>
  <si>
    <t>GESTIÓN DE BIENES Y SERVICIOS</t>
  </si>
  <si>
    <t>GESTIÓN DE LA INFORMACIÓN</t>
  </si>
  <si>
    <t>GESTIÓN FINANCIERA</t>
  </si>
  <si>
    <t>GESTIÓN CONTROL INTERNO DISCIPLINARIO</t>
  </si>
  <si>
    <t>INGRESO ADMINISTRATIVO DEL USUARIO</t>
  </si>
  <si>
    <t>ATENCIÓN EN SALUD</t>
  </si>
  <si>
    <t>EGRESO ADMINISTRATIVO DEL USUARIO</t>
  </si>
  <si>
    <t>GESTIÓN DE LA PARTICIPACIÓN SOCIAL</t>
  </si>
  <si>
    <t>GESTIÓN RED DE SERVICIOS</t>
  </si>
  <si>
    <t>GESTIÓN DEL CONTROL Y LA EVALUACIÓN</t>
  </si>
  <si>
    <t>GESTIÓN DE LA MEJORA</t>
  </si>
  <si>
    <t>OBJETIVO</t>
  </si>
  <si>
    <t>Establecer los lineamientos estratégicos que orienten el desarrollo organizacional de la ESE Metrosalud como prestadora de servicios de salud.</t>
  </si>
  <si>
    <t>Formular y evaluar los planes institucionales para contribuir al logro de la Estrategia organizacional de la E.S.E. METROSALUD.</t>
  </si>
  <si>
    <t>Gestionar la oferta de servicios de la ESE Metrosalud para mejorar el crecimiento y rentabilidad necesarios para la sostenibilidad financiera.</t>
  </si>
  <si>
    <t>Implementar el Modelo de Comunicación Organizacional con el fin de mejorar las relaciones con los usuarios, la comunidad general, los servidores públicos y demás grupos de interés, al igual que fortalecer la cultura corporativa.</t>
  </si>
  <si>
    <t>Garantizar que las actuaciones administrativas y judiciales se enmarquen dentro de los parametros legales, con el fin de preservar el orden juridico.</t>
  </si>
  <si>
    <t xml:space="preserve">
Administrar el Talento Humano requerido por la E.S.E. Metrosalud para mejorar las competencias, el desempeno y la satisfacción del cliente interno.</t>
  </si>
  <si>
    <t xml:space="preserve">Administrar los bienes y servicios de la ESE METROSALUD con el fin de minimizar los riesgos relacionados con el ambiente fisico. </t>
  </si>
  <si>
    <t>Generar la información confiable y oportuna (integral e integrada) de cada proceso corporativo con el propósito de soportar la toma de decisiones y la correcta operación del sistema de gestión organizacional.</t>
  </si>
  <si>
    <t xml:space="preserve">Administrar los recursos financieros con el fin de mejorar los resultados económicos y financieros </t>
  </si>
  <si>
    <t>Realizar el ingreso del usuario a la institución con el fin de garantizar el acceso a los servicios de salud.</t>
  </si>
  <si>
    <t>Prestar servicios de atención ambulatoria aplicando técnicas e instrumentos de evaluación, diagnóstico y tratamiento en el marco de las normas legales vigentes que den respuesta a las expectativas de la población objeto.</t>
  </si>
  <si>
    <t>Informar y orientar al usuario y su familia sobre la continuidad de su proceso de atención integral en salud  con el fin de satisfacer sus necesidades</t>
  </si>
  <si>
    <t>Gestionar  espacios y mecanismos de participación  social con el fin de orientar e informar a la comunidad, usuario y familia.</t>
  </si>
  <si>
    <t>Ejecutar el sistema de referencia y contrareferencia para facilitar el acceso de los usuarios a una atencion integral en salud</t>
  </si>
  <si>
    <t>Evaluar, retroalimentar y acompañar los procesos para contribuir al mejoramiento de la gestion integral.</t>
  </si>
  <si>
    <t>SUBPROCESOS</t>
  </si>
  <si>
    <t>OBJETIVO SUBPROCESO</t>
  </si>
  <si>
    <t>RESULTADO</t>
  </si>
  <si>
    <t>INDICADOR</t>
  </si>
  <si>
    <t>PROCEDIMIENTOS</t>
  </si>
  <si>
    <t>DIRECCIONAMIENTO ESTRATEGICO</t>
  </si>
  <si>
    <t>SUBPROCESO DEFINICIÓN ESTRATEGIA ORGANIZACIONAL</t>
  </si>
  <si>
    <t>Definir los lineamientos estratégicos que guiarán la organización en el largo plazo con el fin de responder a la dinámica del entorno</t>
  </si>
  <si>
    <t>Estrategia organizacional establecida</t>
  </si>
  <si>
    <t>Indice de cumplimiento de las líneas estratégicas</t>
  </si>
  <si>
    <t>REVISIÓN Y AJUSTE DE LA PLATAFORMA ESTRATÉGICA</t>
  </si>
  <si>
    <t>DEFINICIÓN DE POLÌTICAS INSTITUCIONALES Y  LÍNEAS ESTRATÉGICAS</t>
  </si>
  <si>
    <t>GESTIÓN ÉTICA INSTITUCIONAL</t>
  </si>
  <si>
    <t>IMPLEMENTACIÓN DE LA ESTRATEGIA ORGANIZACIONAL</t>
  </si>
  <si>
    <t>EVALUACIÓN DE LA IMPLEMENTACIÓN DE LA ESTRATEGIA ORGANIZACIONAL</t>
  </si>
  <si>
    <t>SUBPROCESO DEFINICIÓN ESTRUCTURA DE PROCESOS</t>
  </si>
  <si>
    <t>Establecer los procesos corporativos y sus interrelaciones con el fin de facilitar el cumplimiento de la Estrategia organizacional y la satisfacción de las necesidades del usuario</t>
  </si>
  <si>
    <t>Estructura de procesos Implementada</t>
  </si>
  <si>
    <t>Nivel de implementación de los procesos y procedimientos institucionales</t>
  </si>
  <si>
    <t>REVISIÓN Y AJUSTE DE LA ESTRUCTURA DE PROCESOS</t>
  </si>
  <si>
    <t>MEJORA DE LOS PROCESOS CORPORATIVOS</t>
  </si>
  <si>
    <t>DISEÑO E IMPLEMENTACIÓN DE LOS PROCEDIMIENTOS INSTITUCIONALES</t>
  </si>
  <si>
    <t>MEJORA DE LOS PROCEDIMIENTOS CORPORATIVOS</t>
  </si>
  <si>
    <t>EVALUACIÓN DE LA IMPLEMENTACIÓN DE LA ESTRUCTURA DE PROCESOS</t>
  </si>
  <si>
    <t>SUBPROCESO DEFINICIÓN ESTRUCTURA ADMINISTRATIVA</t>
  </si>
  <si>
    <t>Definir e implementar la estructura de unidades organizacionales y equipos de trabajo con el fin de facilitar el cumplimiento de la Estructura de Procesos y la satisfacción de las necesidades del usuario</t>
  </si>
  <si>
    <t>Estructura de unidades organizacionales implementada</t>
  </si>
  <si>
    <t>Indice de funcionalidad de la estructura organizacional (Concordancia entre procesos - estructura administrativa)</t>
  </si>
  <si>
    <t>REVISIÓN Y AJUSTE DE LA ESTRUCTURA ADMINISTRATIVA</t>
  </si>
  <si>
    <t>DISEÑO E IMPLEMENTACIÓN DE EQUIPOS DE TRABAJO</t>
  </si>
  <si>
    <t>EVALUACIÓN DE LA IMPLEMENTACIÓN DE LA ESTRUCTURA ADMINISTRATIVA</t>
  </si>
  <si>
    <t>SUBPROCESO DEFINICIÓN PLANTA DE CARGOS</t>
  </si>
  <si>
    <t>Definir e implementar la Planta de Cargos y el manual de responsabilidades con el fin de facilitar el cumplimiento de la Estructura de Procesos, la Estructura Administrativa y la Estrategia Organizacional.</t>
  </si>
  <si>
    <t>Planta de cargos definida y adoptada</t>
  </si>
  <si>
    <t>Indice de funcionalidad de la estructura organizacional (Concordancia entre Procesos - Estructura Administrativa - Planta de Cargos)</t>
  </si>
  <si>
    <t>DEFINICIÓN DE LA ESTRUCTURA DE CARGOS</t>
  </si>
  <si>
    <t>DEFINICIÓN DEL MANUAL DE RESPONSABILIDADES</t>
  </si>
  <si>
    <t>DEFINICIÓN E IMPLEMENTACIÓN DE LA ESCALA SALARIAL</t>
  </si>
  <si>
    <t>EVALUACIÓN DE LA IMPLEMENTACIÓN DE LA PLANTA DE CARGOS</t>
  </si>
  <si>
    <t>SUBPROCESO GESTIÓN DE RIESGOS</t>
  </si>
  <si>
    <t>Identificar e intervenir los riesgos por proceso con el fin de minimizar todo factor de riesgo que pueda generar efectos adversos sobre los recursos de la organización, al medio ambiente o a las comunidades que dificultan o impiden el cumplimiento de la misión institucional</t>
  </si>
  <si>
    <t>MAPA DE RIESGOS</t>
  </si>
  <si>
    <t>% procesos con mapa de riesgos actualizados</t>
  </si>
  <si>
    <t>ESTABLECER EL CONTEXTO DE RIESGOS</t>
  </si>
  <si>
    <t>IDENTIFICAR LOS RIESGOS</t>
  </si>
  <si>
    <t>ANALIZAR LOS RIESGOS</t>
  </si>
  <si>
    <t>INTERVENIR LOS RIESGOS</t>
  </si>
  <si>
    <t>EVALUAR LA GESTIÓN DE RIESGOS</t>
  </si>
  <si>
    <t>PLANEACION INSTITUCIONAL</t>
  </si>
  <si>
    <t>SUBPROCESO  ELABORACIÓN INSTRUMENTOS DE GESTIÓN</t>
  </si>
  <si>
    <t>Definir los instrumentos y metodologías de trabajo requeridas por la organización con el fin de desarrollar los procesos, planes, programas y proyectos institucionales</t>
  </si>
  <si>
    <t>Instrumentos y metodologías para el desarrollo organizacional</t>
  </si>
  <si>
    <t>Servidores capacitados y formados en Instrumentos y Metodologías de Planeación</t>
  </si>
  <si>
    <t>DEFINICIÓN DE INSTRUMENTOS Y METODOLOGÍAS DE GESTIÓN</t>
  </si>
  <si>
    <t>DISEÑO DE MODELOS</t>
  </si>
  <si>
    <t>EVALUACIÓN DE LA FORMULACIÓN Y VALIDACIÓN DE LOS INSTRUMENTOS DE GESTIÓN</t>
  </si>
  <si>
    <t>SUBPROCESO FORMULACIÓN Y EVALUCIÓN DE PLANES, PROGRAMAS Y PROYECTOS</t>
  </si>
  <si>
    <t>Definir e implementar los planes, programas y proyectos con el fin de desarrollar la estrategia organizacional</t>
  </si>
  <si>
    <t>Planes, programas y proyectos evaluados</t>
  </si>
  <si>
    <t>% de cumplimiento de metas de planes, programas y proyectos</t>
  </si>
  <si>
    <t>FORMULACIÓN DE PLAN DESARROLLO</t>
  </si>
  <si>
    <t>FORMULACIÓN DE PLANES TÁCTICOS</t>
  </si>
  <si>
    <t>FORMULACIÓN DE PLAN ACCIÓN</t>
  </si>
  <si>
    <t>GESTIÓN DE PROYECTOS INSTITUCIONALES</t>
  </si>
  <si>
    <t>GESTIÓN DE LA INVESTIGACIÓN</t>
  </si>
  <si>
    <t>MONITOREO Y EVALUACIÓN DE PLANES, PROGRAMAS Y PROYECTOS</t>
  </si>
  <si>
    <t>EVALUACIÓN DE LA GESTIÓN DE LOS PLANES, PROGRAMAS Y PROYECTOS</t>
  </si>
  <si>
    <t>Gestionar el desarrollo y venta de servicios de la ESE Metrosalud para mejorar el crecimiento y rentabilidad necesarios para la sostenibilidad financiera.</t>
  </si>
  <si>
    <t>Convenios o contratos de venta de servicios formalizados</t>
  </si>
  <si>
    <t>% de ingresos por venta de servicios</t>
  </si>
  <si>
    <t>DISEÑO Y DESARROLLO DE SERVICIOS</t>
  </si>
  <si>
    <t>VENTA DE SERVICIOS (Ofertar)</t>
  </si>
  <si>
    <t>NEGOCIACIÓN Y CONTRATACIÓN DE SERVICIOS</t>
  </si>
  <si>
    <t>SEGUIMIENTO A CONVENIOS O CONTRATOS</t>
  </si>
  <si>
    <t>EVALUACIÓN DE LA GESTIÓN COMERCIAL</t>
  </si>
  <si>
    <t>GESTIÓN DE LA COMUNICACIÓN ORGANIZACIONAL</t>
  </si>
  <si>
    <t>Modelo de comunicación organizacional implementado y efectivo</t>
  </si>
  <si>
    <t>Índice de efectividad y oportunidad de la comunicación organizacional</t>
  </si>
  <si>
    <t>COMUNICACIÓN INTERNA</t>
  </si>
  <si>
    <t>COMUNICACIÓN EXTERNA</t>
  </si>
  <si>
    <t>DESARROLLO DE LAS RELACIONES CORPORATIVAS</t>
  </si>
  <si>
    <t>EVALUACIÓN DE LA GESTIÓN DE LA COMUNICACIÓN ORGANIZACIONAL</t>
  </si>
  <si>
    <t>Conceptualización Jurídica y Defensa Judicial</t>
  </si>
  <si>
    <t>Oportunidad en la conceptualización Jurídica
Falos a favor o en contra de Metrosalud</t>
  </si>
  <si>
    <t>IDENTIFICACIÓN Y DESPLIEGUE  DE LA NORMATIVIDAD</t>
  </si>
  <si>
    <t>DEFENSA Y REPRESENTACIÓN DE LOS INTERESES DE METROSALUD</t>
  </si>
  <si>
    <t>EVALUACIÓN DE LA GESTIÓN JURÍDICA</t>
  </si>
  <si>
    <t>Bienes y/o servicios asignados y administrados para la operación de cada proceso.</t>
  </si>
  <si>
    <t>Indice de ambiente fisico seguro</t>
  </si>
  <si>
    <t>CONTRATACIÓN DE BIENES Y SERVICIOS</t>
  </si>
  <si>
    <t>RECEPCIÓN Y ALMACENAMIENTO DE BIENES ALMACEN GENERAL</t>
  </si>
  <si>
    <t>RECEPCION DE BIENES ALMACEN Y FARMACIA UPSS</t>
  </si>
  <si>
    <t>DISTRIBUCIÓN BIENES DE CONSUMO ALMACÉN GENERAL</t>
  </si>
  <si>
    <t>DISTRIBUCION DE BIENES ALMECEN UPSS</t>
  </si>
  <si>
    <t>COMPROBACION DEL INVENTARIO DE BIENES CONSUMO</t>
  </si>
  <si>
    <t>COMPROBACION DEL INVENTARIO DE BIENES MUEBLES</t>
  </si>
  <si>
    <t>COMPROBACIÓN DEL INVENTARIO DE BIENES INMUEBLES</t>
  </si>
  <si>
    <t>MANTENIMIENTO DE BIENES MUEBLES</t>
  </si>
  <si>
    <t>MANTENIMIENTO DE BIENES INMUEBLES</t>
  </si>
  <si>
    <t>ASEGURAMIENTO DE BIENES</t>
  </si>
  <si>
    <t>COMPROBACION DEL INVENTARIO DE BIENES ALMACEN GENERAL</t>
  </si>
  <si>
    <t>ADMINISTRACIÓN DE CONTRATOS</t>
  </si>
  <si>
    <t>EVALUACIÓN DE LA GESTIÓN DE BIENES Y SERVICIOS</t>
  </si>
  <si>
    <t>Organización dotada de infromación que le sirva de apoyo para toma de decisiones y aprendizaje</t>
  </si>
  <si>
    <t>Porcentaje de satisfacción en la oportunidad de los informes
Proceso Automatizados</t>
  </si>
  <si>
    <t>DISEÑO DEL SISTEMA DE INFORMACIÓN</t>
  </si>
  <si>
    <t>ESTRUCTURACIÓN DE LA INFORMACIÓN</t>
  </si>
  <si>
    <t>OPERATIVIZAR EL SISTEMA DE INFORMACIÓN</t>
  </si>
  <si>
    <t>GENERAR INFORMACIÓN</t>
  </si>
  <si>
    <t>EVALUACIÓN DEL PROCESO DE GESTIÓN DE INFORMACIÓN</t>
  </si>
  <si>
    <t>Talento Humano Idòneo y Satisfecho</t>
  </si>
  <si>
    <t>NO</t>
  </si>
  <si>
    <t>INGRESO DE PERSONAL CARRERA ADMINISTRATIVA</t>
  </si>
  <si>
    <t>INGRESO DE PERSONAL OTRO TIPO DE EMPLEADOS</t>
  </si>
  <si>
    <t>ADMINISTRACIÓN SALARIOS</t>
  </si>
  <si>
    <t>ADMINISTRACIÓN SEGURIDAD SOSCIAL</t>
  </si>
  <si>
    <t>ADMINISTRACIÓN PRESTACIONES SOCIALES</t>
  </si>
  <si>
    <t>MANTENIMIENTO DE PERSONAL - CALIDAD DE VIDA LABORAL</t>
  </si>
  <si>
    <t>MANTENIMIENTO DE PERSONAL - BENEFICIOS SOCIALES - Identidad - Ocio - Recreacion</t>
  </si>
  <si>
    <t>FORMACIÓN Y CAPACITACIÓN DEL TALENTO HUMANO</t>
  </si>
  <si>
    <t>FORMACIÓN EN DOCENCIA SERVICIO</t>
  </si>
  <si>
    <t>ADMINISTRACIÓN RIESGO OCUPACIONAL</t>
  </si>
  <si>
    <t>MEDICINA DEL TRABAJO</t>
  </si>
  <si>
    <t>EVALUACIÓN DESEMPEÑO SERVIDORES PÚBLICOS</t>
  </si>
  <si>
    <t>EVALUACIÓN DESEMPEÑO ACUERDOS DE GESTIÓN</t>
  </si>
  <si>
    <t>DESVINCULACIÓN DEL TALENTO HUMANO</t>
  </si>
  <si>
    <t>EVALUACIÓN DEL PROCESO DE GESTIÓN DEL TALENTO HUMANO</t>
  </si>
  <si>
    <t>GESTION FINANCIERA</t>
  </si>
  <si>
    <t>Recursos Financieros Administrados</t>
  </si>
  <si>
    <t>Equilibrio o Deficit Financiero   y   Equilibrio o Deficit Presupuestal</t>
  </si>
  <si>
    <t>OBTENCIÓN INGRESOS PRESTACIÓN SERVICIOS USUARIOS</t>
  </si>
  <si>
    <t>OBTENCIÓN INGRESOS PRESTACIÓN SERVICIOS ENTIDADES</t>
  </si>
  <si>
    <t>OBTENCIÓN INGRESOS PRESTACIÓN SERVICIOS OTROS CONCEPTOS</t>
  </si>
  <si>
    <t>EJECUCIÓN DE PAGOS</t>
  </si>
  <si>
    <t>EJECUCIÓN DE PAGOS CAJA MENOR</t>
  </si>
  <si>
    <t>REGISTRO Y REVELACIÓN DE ESTADOS FINANCIEROS</t>
  </si>
  <si>
    <t>REGISTRO Y REVELACIÓN PRESUPUESTAL</t>
  </si>
  <si>
    <t>COSTEO DE ACTIVIDADES</t>
  </si>
  <si>
    <t>EVALUACIÓN DE LA GESTION FINANCIERA</t>
  </si>
  <si>
    <t>GESTIÓN DEL CONTROL DISCIPLINARIO</t>
  </si>
  <si>
    <t>Asegurar las actuaciones disciplinarias al interior de la Entidad dentro de los términos y condiciones definidos en la normatividad vigente, con el fin de prevenir las conductas disciplinables y promover las actuaciones de los servidores dentro de los principios y valores institucionales</t>
  </si>
  <si>
    <t>Fallos sancionatorios o resolutorios disciplinarios</t>
  </si>
  <si>
    <t>% procesos disciplinarios fallados</t>
  </si>
  <si>
    <t>ANALIZAR LAS QUEJAS Y ASUNTOS DISCIPLINARIOS</t>
  </si>
  <si>
    <t>DESARROLLAR LA INVESTIGACIÒN DISCIPLINARIA (Orodinaria o verbal)</t>
  </si>
  <si>
    <t>DESARROLLAR CONDUCTAS PREVENTIVAS EN LOS SERVIDORES</t>
  </si>
  <si>
    <t>EVALUACIÓN DEL PROCESO GESTION DEL CONTROL INTERNO DISCIPLINARIO</t>
  </si>
  <si>
    <t>SUBPROCESO PARTICIPACIÓN COMUNITARIA (EXTERNO)</t>
  </si>
  <si>
    <t>Generar  espacios y  mecanismos de  participación social con el fin de orientar,  educar  y promover la transformación cultural en salud de la  comunidad</t>
  </si>
  <si>
    <t>comunidad  orientada  y educada</t>
  </si>
  <si>
    <t>Nivel de información usuario y familia</t>
  </si>
  <si>
    <t>PLANEACIÓN DE ESPACIOS Y MECANISMOS DE PARTICIPACIÓN SOCIAL</t>
  </si>
  <si>
    <t>PROMOCIÓN DE ESPACIOS Y MECANISMOS DE PARTICIPACIÓN SOCIAL COMUNITARIA</t>
  </si>
  <si>
    <t>EVALUACIÓN DE ESPACIOS Y MECANISMOS DE PARTICIPACION SOCIAL COMUNITARIA</t>
  </si>
  <si>
    <t>SUBPROCESO PARTICIPACIÓN SOCIAL PARA EL USUARIO Y SU FAMILIA</t>
  </si>
  <si>
    <t xml:space="preserve">Generar  espacios y  mecanismos de  participación social con el fin de orientar,  educar  y promover la transformación cultural en salud del usuario y su  familia </t>
  </si>
  <si>
    <t xml:space="preserve">Usuario y familia  orientados y educados </t>
  </si>
  <si>
    <t>PLANEACIÓN DE ESPACIOS Y MECANISMOS DE PARTICIPACION SOCIAL PARA EL USUARIO Y SU FAMILIA</t>
  </si>
  <si>
    <t>ESCUCHA ACTIVA</t>
  </si>
  <si>
    <t>DEFINIR LOS ESPACIOS Y MECANISMOS DE PARTICIPACIÓN SOCIAL PARA EL USUARIO Y SU FAMILIA</t>
  </si>
  <si>
    <t>ORIENTACIÓN Y ATENCIÓN AL USUARIO</t>
  </si>
  <si>
    <t>EVALUACIÓN DE ESPACIOS Y MECANISMOS DE PARTICIPACION SOCIAL PARA EL USUARIO Y SU FAMILIA</t>
  </si>
  <si>
    <t>INGRESO DEL USUARIO</t>
  </si>
  <si>
    <t>Paciente admitido</t>
  </si>
  <si>
    <t>Oportunidad en el ingreso de los usuarios</t>
  </si>
  <si>
    <t>RECEPCIÓN DEL USUARIO</t>
  </si>
  <si>
    <t>COMPROBACIÓN DE DERECHOS</t>
  </si>
  <si>
    <t>INFORMACIÓN Y ORIENTACIÓN DEL USUARIO</t>
  </si>
  <si>
    <t>EVALUACIÓN DEL INGRESO ADMINISTRATIVO DEL USUARIO</t>
  </si>
  <si>
    <t>EGRESO DEL USUARIO</t>
  </si>
  <si>
    <t>Usuario y familia informado sobre la continuidad de su proceso atención integral en salud</t>
  </si>
  <si>
    <t xml:space="preserve">Grado de orientación e información al usuario </t>
  </si>
  <si>
    <t>INFORMACIÓN Y ORIENTACIÓN DEL USUARIO AL EGRESO DEL SERVICIO</t>
  </si>
  <si>
    <t>CONTROL DE LA SALIDA DEL USUARIO</t>
  </si>
  <si>
    <t>EVALUACIÓN DEL EGRESO DEL USUARIO</t>
  </si>
  <si>
    <t>SUBPROCESO ATENCIÓN POR CONSULTA AMBULATORIA</t>
  </si>
  <si>
    <t>Prestar servicios de atención por consulta ambulatoria aplicando técnicas e instrumentos de evaluación, diagnóstico y tratamiento, en el marco de las normas legales vigentes, que den respuesta a las expectativas de la población objeto</t>
  </si>
  <si>
    <t>Usuario atendido satisfactoriamente</t>
  </si>
  <si>
    <t>Eventos adversos asociados a consulta externa
Medicamentos
Satisfación del usuario</t>
  </si>
  <si>
    <t>ATENCIÓN AL USUARIO POR CONSULTA EXTERNA</t>
  </si>
  <si>
    <t>ATENCIÓN CLÍNICA AMBULATORIA POR ODONTOLOGÍA</t>
  </si>
  <si>
    <t>ATENCIÓN CLÍNICA URGENTE POR ODONTOLOGÍA</t>
  </si>
  <si>
    <t>EVALUACIÓN DE LA ATENCIÓN INTEGRAL POR CONSULTA AMBULATORIA</t>
  </si>
  <si>
    <t>SUBPROCESO ATENCIÓN INTEGRAL FARMACÉUTICA</t>
  </si>
  <si>
    <t>Prestar servicios de atención farmacéutica interna y externa en el marco de las normas legales vigentes, que den respuesta a las expectativas de la población objeto</t>
  </si>
  <si>
    <t>Eventos adversos por fallas en la atención por farmacia
Satisfación del usuario</t>
  </si>
  <si>
    <t>DISPENSACIÓN DE MEDICAMENTOS</t>
  </si>
  <si>
    <t>DISTRIBUCIÓN DOSIS 24 HORAS</t>
  </si>
  <si>
    <t>DISTRIBUCIÓN REPOSICIÓN POR FACTURACIÓN</t>
  </si>
  <si>
    <t>DISTRIBUCIÓN POR CONTROL DE INVENTARIOS</t>
  </si>
  <si>
    <t>EVALUACIÓN DEL SUBPROCESO ATENCIÓN INTEGRAL FARMACÉUTICA</t>
  </si>
  <si>
    <t>SUBPROCESO ATENCIÓN POR URGENCIAS</t>
  </si>
  <si>
    <t>Prestar servicios de atención por urgencias aplicando técnicas e instrumentos de evaluación, diagnóstico y tratamiento, en el marco de las normas legales vigentes, que den respuesta a las expectativas de la población objeto</t>
  </si>
  <si>
    <t>Eventos adversos por fallas en la atención por urgencias
Satisfación del usuario</t>
  </si>
  <si>
    <t>CLASIFICACIÓN Y PRIORIZACIÓN DEL USUARIO</t>
  </si>
  <si>
    <t>ATENCIÓN DEL USUARIO EN EL SERVICIO DE URGENCIAS</t>
  </si>
  <si>
    <t>EVALUACIÓN DE LA ATENCIÓN INTEGRAL POR URGENCIAS</t>
  </si>
  <si>
    <t>ATENCIÓN INTEGRAL DEL COMPONENTE PROMOCIÓN Y PREVENCIÓN</t>
  </si>
  <si>
    <t>Realizar actividades individuales y colectivas de promoción de la salud y prevención de la enfermedad a la población usuaria de la ESE Metrosalud con el fin de intervenir el riesgo de enfermedad y muerte por causas evitables.</t>
  </si>
  <si>
    <t>Usuario informado con riesgos para la salud intervenidos.</t>
  </si>
  <si>
    <t>Tasa de morbilidad y mortalidad evitable
Usuarios controlados por programa</t>
  </si>
  <si>
    <t>DISEÑO Y/O ADOPCIÓN DE PROGRAMAS INTRAMURALES</t>
  </si>
  <si>
    <t>ATENCIÓN DEL USUARIO EN PROGRAMAS INTRAMURALES</t>
  </si>
  <si>
    <t>SEGUIMIENTO Y EVALUACIÓN DE PROGRAMAS</t>
  </si>
  <si>
    <t>EVALUACIÓN DE LA GESTIÓN DEL COMPONENTE DE PROMOCIÓN Y PREVENCIÓN</t>
  </si>
  <si>
    <t>ATENCIÓN INTEGRAL DEL COMPONENTE HOSPITALARIO</t>
  </si>
  <si>
    <t>Prestar servicios de atención  hospitalaria aplicando técnicas e instrumentos de evaluación, diagnostico, tratamiento y rehabilitación en el marco de las normas legales vigentes que den respuesta a las expectativas de la población objeto de manera ágil y oportuna</t>
  </si>
  <si>
    <t>usuario atendido hospitalariamente</t>
  </si>
  <si>
    <t>Satisfacción del usuario</t>
  </si>
  <si>
    <t>RECEPCIÓN DEL USUARIO EN EL SERVICIO</t>
  </si>
  <si>
    <t>ATENCIÓN AL USUARIO EN EL SERVICIO</t>
  </si>
  <si>
    <t>EVALUACIÓN DE LA ATENCIÓN INTEGRAL HOSPITALARIA</t>
  </si>
  <si>
    <t>SUBPROCESO ATENCIÓN POR LABORATORIO CLÍNICO</t>
  </si>
  <si>
    <t>Prestar servicios de laboratorio clínico para apoyar el diagnóstico y plan de tratamiento del usuario</t>
  </si>
  <si>
    <t>Exámen diagnóstico interpretado</t>
  </si>
  <si>
    <t>Satisfacción del usuario (Proceso Atención por Laboratorio
Evento Adverso (Mala interpretación)</t>
  </si>
  <si>
    <t>EVALUACIÓN DE LA ATENCIÓN INTEGRAL POR LABORATORIO CLÍNICO</t>
  </si>
  <si>
    <t>SUBPROCESO ATENCIÓN POR IMAGENOLOGÍA</t>
  </si>
  <si>
    <t>Prestar servicios de imagenología para apoyar el diagnóstico y plan de tratamiento del usuario</t>
  </si>
  <si>
    <t>Usuario atendido por ayudas diagnóstica</t>
  </si>
  <si>
    <t>Satisfaccion al Usuario
% Placas repetidas
% Facturacion</t>
  </si>
  <si>
    <t>EVALUACIÓN DE LA ATENCIÓN INTEGRAL POR IMAGENOLOGÍA</t>
  </si>
  <si>
    <t>GESTIÓN DE LA RED DE SERVICIOS</t>
  </si>
  <si>
    <t>Desarrollar estrategias de coordinación entre los diferentes elementos de la red y con la comunidad con el fin de incrementar la eficiencia y la calidad de la prestación de servicios</t>
  </si>
  <si>
    <t>Red de servicios caraterizada y organizada</t>
  </si>
  <si>
    <t>DEFINICIÓN DE LA RED DE SERVICIOS</t>
  </si>
  <si>
    <t>REORGANIZACIÓN DE LA RED DE SERVICIOS</t>
  </si>
  <si>
    <t>TRAMITE DE LA REFERENCIA DEL USUARIO</t>
  </si>
  <si>
    <t xml:space="preserve">TRAMITE DEL TRASLADO </t>
  </si>
  <si>
    <t xml:space="preserve">EJECUTAR LA CONTRAREFERENCIA </t>
  </si>
  <si>
    <t>EVALUAR LA GESTIÓN DE LA RED DE SERVICIOS</t>
  </si>
  <si>
    <t>GESTIÓN DEL CONTROL Y LA EVALUACIÓN ORGANIZACIONAL</t>
  </si>
  <si>
    <t>Estado de avance en el mejoramiento de los procesos</t>
  </si>
  <si>
    <t>Porcentaje de avance en el mejoramiento de los procesos</t>
  </si>
  <si>
    <t>PLANEACIÓN DE LA EVALUACIÓN ORGANIZACIONAL</t>
  </si>
  <si>
    <t>EVALUACIÓN  LOS ELEMENTOS ORGANIZACIONALES</t>
  </si>
  <si>
    <t>AUTOEVALUACIÓN DE LOS ELEMENTOS ORGANIZACIONALES</t>
  </si>
  <si>
    <t>SEGUIMIENTO A LA EVALUACIÓN ORGANIZACIONAL</t>
  </si>
  <si>
    <t>EVALUACIÓN DEL PROCESO GESTIÓN DEL CONTROL ORGANIZACIONAL</t>
  </si>
  <si>
    <t>GESTIÓN DE LA MEJORA INSTITUCIONAL</t>
  </si>
  <si>
    <t>Desarrollar acciones correctivas, preventivas y de mejora continua para el logro de los objetivos institucionales.</t>
  </si>
  <si>
    <t>FORMULACIÓN DE PLANES Y PROGRAMAS DE MEJORA</t>
  </si>
  <si>
    <t>DESPLIEGUE DE LOS PLANES Y PROGRAMAS DE MEJORA</t>
  </si>
  <si>
    <t>SEGUIMIENTO A LOS RESULTADOS DE LA MEJORA INSTITUCIONAL</t>
  </si>
  <si>
    <t>ESTRUCTURA DE PROCESOS E.S.E. METROSALUD</t>
  </si>
  <si>
    <t>Lineamientos de operación de la ESE Metrosalud</t>
  </si>
  <si>
    <t>Indice de cumplimiento de las líneas estratégicas - Nivel cumplimiento misión institucional</t>
  </si>
  <si>
    <t>Planes, programas proyectso institucionales</t>
  </si>
  <si>
    <t>% cumplimiento plan desarrollo - % cumplimiento plan de gestión</t>
  </si>
  <si>
    <t>Oportunidad en la conceptualización Jurídica
Fallos a favor o en contra de Metrosalud</t>
  </si>
  <si>
    <t>Clima laboral - Calificación desempeño institucional</t>
  </si>
  <si>
    <t>Información soporte para la toma de decisiones y aprendizaje</t>
  </si>
  <si>
    <t>Satisfacción del usuario con la atención ambulatoria</t>
  </si>
  <si>
    <t>Satisfacción del usuario en la orientación e información</t>
  </si>
  <si>
    <t xml:space="preserve">Usuario, familia, comunidad orientados y educados </t>
  </si>
  <si>
    <t>Nivel de información usuario, familia, comunidad</t>
  </si>
  <si>
    <t>usuario con accesibilidad facilitada a la atencion integral en salud</t>
  </si>
  <si>
    <t>Satisfacción del usuario
Eventos adversos por fallas en la remisión</t>
  </si>
  <si>
    <t>META</t>
  </si>
  <si>
    <t>AMENAZA</t>
  </si>
  <si>
    <t>CAUSAS</t>
  </si>
  <si>
    <t>CONSECUENCIAS</t>
  </si>
  <si>
    <t>SEVERIDAD</t>
  </si>
  <si>
    <t>FRECUENCIA</t>
  </si>
  <si>
    <t>COSTOS</t>
  </si>
  <si>
    <t>POSIBILIDAD INTERVENCIÓN</t>
  </si>
  <si>
    <t>≥ 90%</t>
  </si>
  <si>
    <t>INDICADOR PROCESO</t>
  </si>
  <si>
    <t>INDICADOR SUBPROCESO</t>
  </si>
  <si>
    <t>≥ 0,55</t>
  </si>
  <si>
    <t>≥ 36,56997</t>
  </si>
  <si>
    <t>Índice de cumplimiento de las líneas estratégicas</t>
  </si>
  <si>
    <r>
      <t xml:space="preserve">% de incremento en venta de servicios
</t>
    </r>
    <r>
      <rPr>
        <sz val="10"/>
        <color rgb="FFC00000"/>
        <rFont val="Calibri"/>
        <family val="2"/>
        <scheme val="minor"/>
      </rPr>
      <t>% de aumento en nuevos mercados o productos</t>
    </r>
  </si>
  <si>
    <t>Cobertura medios de comunicación</t>
  </si>
  <si>
    <t>Índice de hospital seguro
Índice de oportunidad
Satisfacción del usuario (global)</t>
  </si>
  <si>
    <t>% de llamadas posventa efectivas</t>
  </si>
  <si>
    <t>Índice de la gestión de la participación social: Nuevos espacios de participación social creados + Cobertura de grupos poblacionales
Índice de gestión de la participación social: Vulneración de derechos + % de quejas y reclamos con respuesta antes de 15 días</t>
  </si>
  <si>
    <t>Demanda no atendida de la red de servicios
Productividad de la capacidad instalada</t>
  </si>
  <si>
    <t>% de requerimientos externos con respuesta jurídica oportuna
% de procesos soportados técnica y jurídicamente</t>
  </si>
  <si>
    <t>100%
100%</t>
  </si>
  <si>
    <t>Índice de ambiente fisico seguro: % de bienes y servicios adquiridos oportunamente + % cumplimiento de estándares de habilitación en infraestructura y gestión de insumos</t>
  </si>
  <si>
    <t>Índice de gestión de la información: Oportunidad en al respuesta a solicitudes del usuario + % disponibilidad del sistema + Satisfacción del usuario con el sistema</t>
  </si>
  <si>
    <t>Variación del resultado por proceso</t>
  </si>
  <si>
    <t>≥ 1</t>
  </si>
  <si>
    <t>Índice de efectividad del Pr de gestión del control y la evaluación: Adh al procedimiento de evaluación + % cumplimiento programa de evaluaciones + % cumplimiento oportunidad de entrega de informes de evaluación o seguimiento + % de procedimientos autoevaluados con PC + % de procedimientos autoevaluados con indicadores</t>
  </si>
  <si>
    <t>Índice de gestión del talento humano: satisfacción del cliente interno + índice de clima laboral + % servidores con calificación desempeño destacado</t>
  </si>
  <si>
    <t>Índice de cumplimiento planes, programas y proyectos: % cumplimiento plan desarrollo + % cumplimiento plan de gestión + % cumplimiento plan de acción</t>
  </si>
  <si>
    <t xml:space="preserve">≥ 5%
</t>
  </si>
  <si>
    <t>Resultado del equilibrio o déficit financiero
Resultado del equilibrio presupuestal con recaudo
Evolución del gasto por unidad de valor relativo producida</t>
  </si>
  <si>
    <t xml:space="preserve">≥ 1
&lt;0,9
</t>
  </si>
  <si>
    <t>% de usuarios con actualización de datos
% de glosas por mala identificación del usuario
Demanda no atendida</t>
  </si>
  <si>
    <t>≥ 6,447
≥ 86%
≥ 94%</t>
  </si>
  <si>
    <t xml:space="preserve">
≥ 90%
≥ 70%
</t>
  </si>
  <si>
    <t xml:space="preserve">
90%
84%
</t>
  </si>
  <si>
    <r>
      <t xml:space="preserve">Tasa de procesos disciplinarios de Metrosalud
</t>
    </r>
    <r>
      <rPr>
        <sz val="10"/>
        <color rgb="FFFF0000"/>
        <rFont val="Calibri"/>
        <family val="2"/>
        <scheme val="minor"/>
      </rPr>
      <t>% de procesos disciplinarios en firme
Oportunidad de los procesos disciplinarios</t>
    </r>
  </si>
  <si>
    <r>
      <t xml:space="preserve">
≥ 90%
</t>
    </r>
    <r>
      <rPr>
        <sz val="10"/>
        <color rgb="FFFF0000"/>
        <rFont val="Calibri"/>
        <family val="2"/>
      </rPr>
      <t>≤</t>
    </r>
    <r>
      <rPr>
        <sz val="9"/>
        <color rgb="FFFF0000"/>
        <rFont val="Calibri"/>
        <family val="2"/>
      </rPr>
      <t xml:space="preserve"> 30 días</t>
    </r>
  </si>
  <si>
    <t>7,427
94,9%</t>
  </si>
  <si>
    <t>FALLOS - PTorres_JLópez</t>
  </si>
  <si>
    <t>No existe código de ética y buen gobierno o este no se ajusta a la realidad institucional</t>
  </si>
  <si>
    <t>Código de ética no conocido por el personal</t>
  </si>
  <si>
    <t>Metodología para el ajuste de la PE no coherente con la metodología para la formulación del Plan de Dsllo</t>
  </si>
  <si>
    <t>Ajuste de la PE, políticas y líneas estratégicas, no participativas (con representantes de todos los grupos de interés)</t>
  </si>
  <si>
    <t>Plataforma estratégica, políticas y líneas estratégicas, no conocida por el personal</t>
  </si>
  <si>
    <t>Plataforma Estratégica, Políticas institucional y líneas estratégicas desactualizadas y/o descontextualizadas</t>
  </si>
  <si>
    <t>Acto administrativo no registrado en el control de resoluciones de la Oficina Asesora Jurídica</t>
  </si>
  <si>
    <t>Normograma institucional desactualizado</t>
  </si>
  <si>
    <t>No monitoreo del cumplimiento del acto administrativo</t>
  </si>
  <si>
    <t>Código de ética construido de forma no participativa (con representantes de todos los grupos de interés)</t>
  </si>
  <si>
    <t>No se realiza presentación de la gestión (rendición de cuentas) a clientes internos y externos</t>
  </si>
  <si>
    <t>Incumplimiento en la ejecución y entrega oportuna de informes (rendición de cuentas) de ley a entes de control</t>
  </si>
  <si>
    <t>Rendición de cuentas a entes de control sin validación por la Gerencia</t>
  </si>
  <si>
    <t>No se definen acuerdos de gestión</t>
  </si>
  <si>
    <t>Acuerdos de gestión no concertados</t>
  </si>
  <si>
    <t>Evaluación de acuerdos de gestión no realizada en los tiempos establecidos</t>
  </si>
  <si>
    <t>Evaluación de acuerdos de gestión no firmados por las partes</t>
  </si>
  <si>
    <t>Estructura de Procesos no acorde con el Sistema Metrosalud</t>
  </si>
  <si>
    <t>Estructura de Procesos no aprobada por Junta Directiva</t>
  </si>
  <si>
    <t>No se tienen las relaciones entre cada uno de los procesos y/o procedimientos</t>
  </si>
  <si>
    <t>Procesos y procedimientos no revisados y actualizados de acuerdo a los lineamientos institucionales</t>
  </si>
  <si>
    <t>Procesos y procedimientos no completamente documentados (con fichas técnicas de PC e Indicadores e Instrumentos de medición)</t>
  </si>
  <si>
    <t>Procesos y procedimientos no conocidos por los servidores de la institución que los operan</t>
  </si>
  <si>
    <t>Procesos y procedimientos construidos en un lenguaje poco claro, de no fácil comprensión</t>
  </si>
  <si>
    <t>No concordancia entre las Unidades Administrativas definidas y la estructura de procesos, el direccionamiento estratégico, el plan de desarrollo y la normativa vigente</t>
  </si>
  <si>
    <t>Equipos de trabajo definidos no se corresponden con la estructura de la Unidad Adtiva</t>
  </si>
  <si>
    <t>Equipos de trabajo conformados por insuficiente número de servidores o de perfil no pertinente</t>
  </si>
  <si>
    <t>Las metas definidas para el equipo de trabajo no agregan valor para el cumplimiento de las metas institucionales</t>
  </si>
  <si>
    <t>No se realiza seguimiento o evaluación oportuno, a las metas y compromisos del equipo de trabajo</t>
  </si>
  <si>
    <t>Metodología para la gestión del riesgo está desactualizada</t>
  </si>
  <si>
    <t>La metodología para la gestión del riesgo no se aplica como está documentada</t>
  </si>
  <si>
    <t>La identificación y valoración de riesgos por proceso realizada por personas que no conocen el proceso</t>
  </si>
  <si>
    <t>La identificación y valoración de riesgos por proceso realizada con baja participación de las personas que conocen y aplican el proceso</t>
  </si>
  <si>
    <t>Fallos o eventos definidos no son claros y/o pertinentes</t>
  </si>
  <si>
    <t>Las acciones de intervención definidas no mitigan el riesgo</t>
  </si>
  <si>
    <t>Plan de intervención de riesgos realizado por personas ajenas al proceso</t>
  </si>
  <si>
    <t>Mapa de riesgos del proceso y plan de intervención, no conocidos por el personal que opera el proceso</t>
  </si>
  <si>
    <t>No se realiza seguimiento y evaluación oportuna al plan de intervención de riesgos</t>
  </si>
  <si>
    <t>El mapa de riesgos por proceso no se actualiza en los tiempos definidos en la metodología</t>
  </si>
  <si>
    <t>Los Instrumentos, metodologías y modelos institucionales no responden a necesidades</t>
  </si>
  <si>
    <t>Los Instrumentos, metodologías y modelos institucionales no acordes con la estructura documental</t>
  </si>
  <si>
    <t>Los Instrumentos, metodologías y modelos institucionales no formalmente adoptados</t>
  </si>
  <si>
    <t>Los Instrumentos, metodologías y modelos institucionales no implementados</t>
  </si>
  <si>
    <t>Los actos administrativos (Resoluciones) emitidas por la organización, carecen de análisis y soporte legal de la Oficina Asesora Jurídica</t>
  </si>
  <si>
    <t>Actos administrativos no desplegados oportunamente, a las partes interesadas</t>
  </si>
  <si>
    <t>No se cuenta con lineamientos de gerencia para el ajuste del Plan de Dsllo</t>
  </si>
  <si>
    <t>Plan de Dsllo, aprobado, adoptado y/o ajustado, no conocido por los entes de control</t>
  </si>
  <si>
    <t>Planes, programas y proyectos no ajustados opotunamente, de acuerdo con las desviaciones detectadas</t>
  </si>
  <si>
    <t>Metodología para contrucción y/o ajuste de los Planes y Proyecto, desactualizada</t>
  </si>
  <si>
    <t>Definición de Planes, Programas y Proyectos, no es participativa (con representantes de todos los grupos de interés)</t>
  </si>
  <si>
    <t>Planes (Dsllo, Gestión y Acción) no aprobados por JD</t>
  </si>
  <si>
    <t>No se hace seguimiento y evaluación oportuna a los Planes, Programas y Proyectos</t>
  </si>
  <si>
    <t>Proyecto definido no es acorde con las necesidades de la institución</t>
  </si>
  <si>
    <t>Proyecto no elaborado de acuerdo a la metodología requerida</t>
  </si>
  <si>
    <t>Proyecto no presentado oportunamentei</t>
  </si>
  <si>
    <t>No se realiza simulación financiera a los proyectos que lo requieran (los que generan rentabilidad económica)</t>
  </si>
  <si>
    <t>Planes, Programas y Proyectos (estrategias, acciones, metas y tiempos) no conocidos oportunamente por el personal</t>
  </si>
  <si>
    <t>No se tiene análisis de oferta demanda con determinación de necesidades del mercado</t>
  </si>
  <si>
    <t>No existe estudio de mercado con identificación de clientes potenciales (nichos de mercado)</t>
  </si>
  <si>
    <t>No se tiene plan de mercadeo y ventas o no cumple con lo definido en procedimiento de formulación de planes tácticos (actividades, metas, presupuesto de ventas, responsables)</t>
  </si>
  <si>
    <t>Portafolio de servicios desactualizado</t>
  </si>
  <si>
    <t>Portafolio de servicios no conocido por grupos de interés</t>
  </si>
  <si>
    <t>1.       Concentración de autoridad o exceso de poder.</t>
  </si>
  <si>
    <t>2.       Extralimitación de funciones</t>
  </si>
  <si>
    <t>3.       Ausencia de canales de comunicación</t>
  </si>
  <si>
    <t>4.       Amiguismo y clientelismo</t>
  </si>
  <si>
    <t>5.       Soborno (Cohecho)</t>
  </si>
  <si>
    <t>6.       Tráfico de influencias</t>
  </si>
  <si>
    <t>7.       Falta de información sobre el estado del proceso del trámite al interior de la entidad.</t>
  </si>
  <si>
    <t>8.       Peculado por apropiación</t>
  </si>
  <si>
    <t xml:space="preserve">1.       Incumplimiento en la ejecución y entrega de informes que establece la ley </t>
  </si>
  <si>
    <t>2.       Panorama de riegos desactualizado lo que genera riego para la salud de los servidores</t>
  </si>
  <si>
    <t>3.       Perdida de posicionamiento y competitividad de Metrosalud en el mercado</t>
  </si>
  <si>
    <t>4.       Políticas institucionales desarticuladas al direccionamiento estratégico</t>
  </si>
  <si>
    <t>5.       Políticas institucionales no conocidas por todos los servidores y grupos de interés</t>
  </si>
  <si>
    <t>6.       Plataforma estratégica institucional desplegada parcialmente en la red de servicios de salud</t>
  </si>
  <si>
    <t>7.       Salarios de los empleos asignados de manera arbitraria y sin soporte (NO es una amenaza)</t>
  </si>
  <si>
    <t>8.       Planta de cargos definida sin criterios y estudios técnicos</t>
  </si>
  <si>
    <t>9.       La aplicación de los procesos y procedimientos se realiza de diferente manera en la ESE</t>
  </si>
  <si>
    <t>10.    La aplicación de los controles institucionales se realiza a discrecionalidad</t>
  </si>
  <si>
    <t>11.    Ejecución de responsabilidades fuera de los estándares o criterios definidos institucionalmente o en las normas vigentes</t>
  </si>
  <si>
    <t>12.    Reprocesos o retrocesos que lentifican los procedimientos</t>
  </si>
  <si>
    <t>13.    Información insuficiente que genera incertidumbre en la toma de decisiones</t>
  </si>
  <si>
    <t>14.    La limitada retroalimentación de los diferentes procesos organizacionales de la empresa afecta el aprendizaje organizacional</t>
  </si>
  <si>
    <t>15.    Asignación de funciones y responsabilidades diferentes a las contempladas en el manual de funciones y competencias laborales</t>
  </si>
  <si>
    <t>16.    Actividad institucional realizada sin soporte normativo</t>
  </si>
  <si>
    <t>17.    Planes formulados no incluyen los principales problemas u oportunidades de mejora</t>
  </si>
  <si>
    <t>1.       Instrumentos y metodologías institucionales no responden a necesidades</t>
  </si>
  <si>
    <t>2.       Objetivos y metas a lograr no sean conocidos por los responsables</t>
  </si>
  <si>
    <t>3.       Evaluación de planes institucionales carezca de sistematicidad y retroalimentación</t>
  </si>
  <si>
    <t>4.       La aplicación de los procesos y procedimientos se realiza de diferente manera en la ESE</t>
  </si>
  <si>
    <t>5.       La aplicación de los controles institucionales se realiza a discrecionalidad</t>
  </si>
  <si>
    <t>6.       Ejecución de responsabilidades fuera de los estándares o criterios definidos institucionalmente o en las normas vigentes</t>
  </si>
  <si>
    <t>7.       Reprocesos o retrocesos que lentifican los procedimientos</t>
  </si>
  <si>
    <t>8.       Información insuficiente que genera incertidumbre en la toma de decisiones</t>
  </si>
  <si>
    <t>9.       La limitada retroalimentación de los diferentes procesos organizacionales de la empresa afecta el aprendizaje organizacional</t>
  </si>
  <si>
    <t>10.    Asignación de funciones y responsabilidades diferentes a las contempladas en el manual de funciones y competencias laborales</t>
  </si>
  <si>
    <t>11.    Actividad institucional realizada sin soporte normativo</t>
  </si>
  <si>
    <t>12.    Planes formulados no incluyen los principales problemas u oportunidades de mejora</t>
  </si>
  <si>
    <t>1.       Soborno (Cohecho)</t>
  </si>
  <si>
    <t>2.       Tráfico de influencias</t>
  </si>
  <si>
    <t>3.       Falta de información sobre el estado del proceso del trámite al interior de la entidad.</t>
  </si>
  <si>
    <t>4.       Peculado por apropiación</t>
  </si>
  <si>
    <t>1.                Servicios ofertados no sean los requeridos por la población objeto</t>
  </si>
  <si>
    <t>2.                Bajos costos de la competencia</t>
  </si>
  <si>
    <t>3.                Contratos y/o convenios para prestación de servicios a la población objeto se realicen sin las formalidades plenas</t>
  </si>
  <si>
    <t>4.                Conocimiento limitado de la normatividad frente a la contratación de prestación de servicios de salud</t>
  </si>
  <si>
    <t>5.                Plan de ventas no corresponde con las expectativas y proyecciones presupuestales de ingresos</t>
  </si>
  <si>
    <t>6.                Falta de efectividad y oportunidad en la Gestión contractual</t>
  </si>
  <si>
    <t>7.                La aplicación de los procesos y procedimientos se realiza de diferente manera en la ESE</t>
  </si>
  <si>
    <t>8.                La aplicación de los controles institucionales se realiza a discrecionalidad</t>
  </si>
  <si>
    <t>9.                Ejecución de responsabilidades fuera de los estándares o criterios definidos institucionalmente o en las normas vigentes</t>
  </si>
  <si>
    <t>10.             Reprocesos o retrocesos que lentifican los procedimientos</t>
  </si>
  <si>
    <t>11.             Información insuficiente que genera incertidumbre en la toma de decisiones</t>
  </si>
  <si>
    <t>12.             La limitada retroalimentación de los diferentes procesos organizacionales de la empresa afecta el aprendizaje organizacional</t>
  </si>
  <si>
    <t>13.             Asignación de funciones y responsabilidades diferentes a las contempladas en el manual de funciones y competencias laborales</t>
  </si>
  <si>
    <t>14.             Actividad institucional realizada sin soporte normativo</t>
  </si>
  <si>
    <t>15.             Planes formulados no incluyen los principales problemas u oportunidades de mejora</t>
  </si>
  <si>
    <t>1.       Comunicación institucional es poco efectiva</t>
  </si>
  <si>
    <t>2.       Pérdida de imagen y credibilidad institucional por el desconocimiento de los medios informativos institucionales, por parte de los funcionarios de la Entidad y de la Sociedad en general.</t>
  </si>
  <si>
    <t>3.       La aplicación de los procesos y procedimientos se realiza de diferente manera en la ESE</t>
  </si>
  <si>
    <t>4.       La aplicación de los controles institucionales se realiza a discrecionalidad</t>
  </si>
  <si>
    <t>5.       Ejecución de responsabilidades fuera de los estándares o criterios definidos institucionalmente o en las normas vigentes</t>
  </si>
  <si>
    <t>6.       Reprocesos o retrocesos que lentifican los procedimientos</t>
  </si>
  <si>
    <t>7.       Información insuficiente que genera incertidumbre en la toma de decisiones</t>
  </si>
  <si>
    <t>8.       La limitada retroalimentación de los diferentes procesos organizacionales de la empresa afecta el aprendizaje organizacional</t>
  </si>
  <si>
    <t>9.       Asignación de funciones y responsabilidades diferentes a las contempladas en el manual de funciones y competencias laborales</t>
  </si>
  <si>
    <t>10.    Actividad institucional realizada sin soporte normativo</t>
  </si>
  <si>
    <t>11.    Planes formulados no incluyen los principales problemas u oportunidades de mejora</t>
  </si>
  <si>
    <t>1.       Ocultar a la ciudadanía la información considerada pública.</t>
  </si>
  <si>
    <t>2.       Soborno (Cohecho)</t>
  </si>
  <si>
    <t xml:space="preserve">3.       Tráfico de influencias </t>
  </si>
  <si>
    <t>4.       Falta de información sobre el estado del proceso del trámite al interior de la entidad.</t>
  </si>
  <si>
    <t>5.       Peculado por apropiación</t>
  </si>
  <si>
    <t>1.       Contratos de bienes y/o servicios para los servicios de salud se realicen sin las formalidades plenas</t>
  </si>
  <si>
    <t>2.       Reducida continuidad en las políticas de salud del país, multiplicidad y cambio constante en la normatividad en salud</t>
  </si>
  <si>
    <t>3.       Respuesta inoportuna a las solicitudes de requerimientos legales</t>
  </si>
  <si>
    <t>4.       Normatividad vigente que afecta la ESE no sea identificada</t>
  </si>
  <si>
    <t>5.       La aplicación de los procesos y procedimientos se realiza de diferente manera en la ESE</t>
  </si>
  <si>
    <t>6.       La aplicación de los controles institucionales se realiza a discrecionalidad</t>
  </si>
  <si>
    <t>7.       Ejecución de responsabilidades fuera de los estándares o criterios definidos institucionalmente o en las normas vigentes</t>
  </si>
  <si>
    <t>8.       Reprocesos o retrocesos que lentifican los procedimientos</t>
  </si>
  <si>
    <t>9.       Información insuficiente que genera incertidumbre en la toma de decisiones</t>
  </si>
  <si>
    <t>10.    La limitada retroalimentación de los diferentes procesos organizacionales de la empresa afecta el aprendizaje organizacional</t>
  </si>
  <si>
    <t>11.    Asignación de funciones y responsabilidades diferentes a las contempladas en el manual de funciones y competencias laborales</t>
  </si>
  <si>
    <t>12.    Actividad institucional realizada sin soporte normativo</t>
  </si>
  <si>
    <t>13.    Planes formulados no incluyen los principales problemas u oportunidades de mejora</t>
  </si>
  <si>
    <t xml:space="preserve">2.       Tráfico de influencias </t>
  </si>
  <si>
    <t>2.       Condiciones contractuales establecidas con el proveedor que no se cumplen</t>
  </si>
  <si>
    <t>3.       Inventarios físicos no corresponden con los registros del sistema</t>
  </si>
  <si>
    <t>4.       Estructuras físicas de algunos puntos de la red de servicios que no cumplen con los requisitos exigidos en la normatividad aplicable</t>
  </si>
  <si>
    <t>5.       Programa de mantenimiento correctivo y preventivo que no cubre todos los bienes ni responde a lo definido por el fabricante</t>
  </si>
  <si>
    <t>6.       Hurto o daño de bienes muebles e inmuebles</t>
  </si>
  <si>
    <t>7.       La aplicación de los procesos y procedimientos se realiza de diferente manera en la ESE</t>
  </si>
  <si>
    <t>8.       La aplicación de los controles institucionales se realiza a discrecionalidad</t>
  </si>
  <si>
    <t>9.       Ejecución de responsabilidades fuera de los estándares o criterios definidos institucionalmente o en las normas vigentes</t>
  </si>
  <si>
    <t>10.    Reprocesos o retrocesos que lentifican los procedimientos</t>
  </si>
  <si>
    <t>11.    Información insuficiente que genera incertidumbre en la toma de decisiones</t>
  </si>
  <si>
    <t>12.    La limitada retroalimentación de los diferentes procesos organizacionales de la empresa afecta el aprendizaje organizacional</t>
  </si>
  <si>
    <t>13.    Asignación de funciones y responsabilidades diferentes a las contempladas en el manual de funciones y competencias laborales</t>
  </si>
  <si>
    <t>14.    Actividad institucional realizada sin soporte normativo</t>
  </si>
  <si>
    <t>15.    Planes formulados no incluyen los principales problemas u oportunidades de mejora</t>
  </si>
  <si>
    <t>1.       Estudios previos o de factibilidad manipulados por personal interesado en el futuro proceso de contratación</t>
  </si>
  <si>
    <t xml:space="preserve">2.       Pliegos de condiciones hechos a la medida de una firma en particular. </t>
  </si>
  <si>
    <t xml:space="preserve">3.       Disposiciones establecidas en los pliegos de condiciones que permiten a los participantes direccionar los procesos hacia un grupo en particular, como la media geométrica. </t>
  </si>
  <si>
    <t xml:space="preserve">4.       Restricción de la participación a través de visitas obligatorias innecesarias, establecidas en el pliego de condiciones. </t>
  </si>
  <si>
    <t>5.       Adendas que cambian condiciones generales del proceso para favorecer a grupos determinados</t>
  </si>
  <si>
    <t xml:space="preserve">6.       Urgencia manifiesta inexistente. </t>
  </si>
  <si>
    <t xml:space="preserve">7.       Designar interventores que no cuentan con conocimientos suficientes para desempeñar la función. </t>
  </si>
  <si>
    <t xml:space="preserve">8.       Concentrar las labores de supervisión de múltiples contratos en poco personal. </t>
  </si>
  <si>
    <t>9.       Contratar con compañías de papel, las cuales son especialmente creadas para participar en procesos  específicos, que no cuentan con experiencia</t>
  </si>
  <si>
    <t>10.    Inadecuada selección de proveedores</t>
  </si>
  <si>
    <t>11.    Oferentes incursos en inhabilidades, incompatibilidades, conflictos de interés.</t>
  </si>
  <si>
    <t xml:space="preserve">12.     Indebida utilización de los convenios Interadministrativos </t>
  </si>
  <si>
    <t>13.    Inadecuado uso del contrato de prestación de servicios.</t>
  </si>
  <si>
    <t>14.    Soborno (Cohecho)</t>
  </si>
  <si>
    <t xml:space="preserve">15.    Tráfico de influencias </t>
  </si>
  <si>
    <t>16.    Falta de información sobre el estado del proceso del trámite al interior de la entidad.</t>
  </si>
  <si>
    <t>17.    Peculado por apropiación</t>
  </si>
  <si>
    <t>1.       Hurto o pérdida de información institucional</t>
  </si>
  <si>
    <t>2.       Deficiencias tecnológicas en el sistema de información</t>
  </si>
  <si>
    <t>3.       Deficiencias en el procedimiento de administración de archivos que garantice la conservación y custodia de la información.</t>
  </si>
  <si>
    <t>4.       Sobrecostos por los reprocesos de información</t>
  </si>
  <si>
    <t>5.       Alteración de documentos institucionales</t>
  </si>
  <si>
    <t>6.       La aplicación de los procesos y procedimientos se realiza de diferente manera en la ESE</t>
  </si>
  <si>
    <t>7.       La aplicación de los controles institucionales se realiza a discrecionalidad</t>
  </si>
  <si>
    <t>8.       Ejecución de responsabilidades fuera de los estándares o criterios definidos institucionalmente o en las normas vigentes</t>
  </si>
  <si>
    <t>9.       Reprocesos o retrocesos que lentifican los procedimientos</t>
  </si>
  <si>
    <t>10.    Información insuficiente que genera incertidumbre en la toma de decisiones</t>
  </si>
  <si>
    <t>11.    La limitada retroalimentación de los diferentes procesos organizacionales de la empresa afecta el aprendizaje organizacional</t>
  </si>
  <si>
    <t>12.    Asignación de funciones y responsabilidades diferentes a las contempladas en el manual de funciones y competencias laborales</t>
  </si>
  <si>
    <t>13.    Actividad institucional realizada sin soporte normativo</t>
  </si>
  <si>
    <t>14.    Planes formulados no incluyen los principales problemas u oportunidades de mejora</t>
  </si>
  <si>
    <t>1.       Sistemas de información susceptibles de manipulación o adulteración.</t>
  </si>
  <si>
    <t>2.       Deficiencias en el manejo documental y de archivo.</t>
  </si>
  <si>
    <t>3.       Soborno (Cohecho)</t>
  </si>
  <si>
    <t xml:space="preserve">4.       Tráfico de influencias </t>
  </si>
  <si>
    <t>5.       Falta de información sobre el estado del proceso del trámite al interior de la entidad.</t>
  </si>
  <si>
    <t>6.       Peculado por apropiación</t>
  </si>
  <si>
    <t>1.       Actuaciones de los servidores no corresponden con los principios y valores corporativos</t>
  </si>
  <si>
    <t>2.       Servidores ingresados a la organización que no cumplan con los requisitos de ingreso</t>
  </si>
  <si>
    <t>3.       Plan de capacitación no responde a las necesidades de formación y entrenamiento del talento humano</t>
  </si>
  <si>
    <t>4.       Adaptación y entrenamiento al puesto de trabajo no aseguran las competencias del personal</t>
  </si>
  <si>
    <t>5.       Cumplimiento del plan de capacitación no permite el desarrollo de las competencias de los servidores</t>
  </si>
  <si>
    <t>6.       Deficiencia de conocimiento del Gerente Público sobre las metas en que participa</t>
  </si>
  <si>
    <t>7.       Afectación del recurso humano por vulnerabilidad de su integridad debido a la falta de programas de bienestar social para los servidores de la Entidad.</t>
  </si>
  <si>
    <t>8.       La aplicación de los procesos y procedimientos se realiza de diferente manera en la ESE</t>
  </si>
  <si>
    <t>9.       La aplicación de los controles institucionales se realiza a discrecionalidad</t>
  </si>
  <si>
    <t>10.    Ejecución de responsabilidades fuera de los estándares o criterios definidos institucionalmente o en las normas vigentes</t>
  </si>
  <si>
    <t>11.    Reprocesos o retrocesos que lentifican los procedimientos</t>
  </si>
  <si>
    <t>12.    Información insuficiente que genera incertidumbre en la toma de decisiones</t>
  </si>
  <si>
    <t>13.    La limitada retroalimentación de los diferentes procesos organizacionales de la empresa afecta el aprendizaje organizacional</t>
  </si>
  <si>
    <t>14.    Asignación de funciones y responsabilidades diferentes a las contempladas en el manual de funciones y competencias laborales</t>
  </si>
  <si>
    <t>15.    Actividad institucional realizada sin soporte normativo</t>
  </si>
  <si>
    <t>16.    Planes formulados no incluyen los principales problemas u oportunidades de mejora</t>
  </si>
  <si>
    <t>1.       Concentración de actividades o procesos en una persona.</t>
  </si>
  <si>
    <t>2.       Exceder las facultades legales en los fallos.</t>
  </si>
  <si>
    <t>3.       Debilidades en el proceso de selección de personal</t>
  </si>
  <si>
    <t>4.       Soborno (Cohecho)</t>
  </si>
  <si>
    <t xml:space="preserve">5.       Tráfico de influencias </t>
  </si>
  <si>
    <t>6.       Falta de información sobre el estado del proceso del trámite al interior de la entidad.</t>
  </si>
  <si>
    <t>7.       Peculado por apropiación</t>
  </si>
  <si>
    <t>1.       Crecimiento insostenible de los costos de atención medicalizada que no son equiparables a los ingresos</t>
  </si>
  <si>
    <t>2.       Prescripción de la cartera actual por tiempos (falta de gestión de glosas)</t>
  </si>
  <si>
    <t>3.       Riesgo de cierre de proveedores por dificultad en flujo de caja, y aumento de costo en los productos (riesgo financiero)</t>
  </si>
  <si>
    <t>4.       Aumento de la infraestructura (nuevos centros de salud)</t>
  </si>
  <si>
    <t>5.       Intervención por entes de control debido al desequilibrio financiero</t>
  </si>
  <si>
    <t xml:space="preserve">6.       Pago inadecuado y/o inoportuno de las obligaciones </t>
  </si>
  <si>
    <t>7.       Información para el registro contable carece de confiabilidad</t>
  </si>
  <si>
    <t>8.       Fallas del software y/o hardware</t>
  </si>
  <si>
    <t>9.       Fraude</t>
  </si>
  <si>
    <t>10.    Falsificación de documentos</t>
  </si>
  <si>
    <t>11.    Acceso ilegal</t>
  </si>
  <si>
    <t>12.    Errores y Omisiones</t>
  </si>
  <si>
    <t>13.    Incumplimiento y Demoras</t>
  </si>
  <si>
    <t>14.    La aplicación de los procesos y procedimientos se realiza de diferente manera en la ESE</t>
  </si>
  <si>
    <t>15.    La aplicación de los controles institucionales se realiza a discrecionalidad</t>
  </si>
  <si>
    <t>16.    Ejecución de responsabilidades fuera de los estándares o criterios definidos institucionalmente o en las normas vigentes</t>
  </si>
  <si>
    <t>17.    Reprocesos o retrocesos que lentifican los procedimientos</t>
  </si>
  <si>
    <t>18.    Información insuficiente que genera incertidumbre en la toma de decisiones</t>
  </si>
  <si>
    <t>19.    La limitada retroalimentación de los diferentes procesos organizacionales de la empresa afecta el aprendizaje organizacional</t>
  </si>
  <si>
    <t>20.    Asignación de funciones y responsabilidades diferentes a las contempladas en el manual de funciones y competencias laborales</t>
  </si>
  <si>
    <t>21.    Actividad institucional realizada sin soporte normativo</t>
  </si>
  <si>
    <t>22.    Planes formulados no incluyen los principales problemas u oportunidades de mejora</t>
  </si>
  <si>
    <t>1.       La aplicación de los procesos y procedimientos se realiza de diferente manera en la ESE</t>
  </si>
  <si>
    <t>2.       La aplicación de los controles institucionales se realiza a discrecionalidad</t>
  </si>
  <si>
    <t>3.       Ejecución de responsabilidades fuera de los estándares o criterios definidos institucionalmente o en las normas vigentes</t>
  </si>
  <si>
    <t>4.       Reprocesos o retrocesos que lentifican los procedimientos</t>
  </si>
  <si>
    <t>5.       Información insuficiente que genera incertidumbre en la toma de decisiones</t>
  </si>
  <si>
    <t>6.       La limitada retroalimentación de los diferentes procesos organizacionales de la empresa afecta el aprendizaje organizacional</t>
  </si>
  <si>
    <t>7.       Asignación de funciones y responsabilidades diferentes a las contempladas en el manual de funciones y competencias laborales</t>
  </si>
  <si>
    <t>8.       Actividad institucional realizada sin soporte normativo</t>
  </si>
  <si>
    <t>9.       Planes formulados no incluyen los principales problemas u oportunidades de mejora</t>
  </si>
  <si>
    <t>1.       Fallos amañados</t>
  </si>
  <si>
    <t>2.       Dilatación de procesos con el propósito de obtener el vencimiento de términos o la prescripción del mismo.</t>
  </si>
  <si>
    <t>3.       Desconocimiento de la ley, mediante interpretaciones subjetivas de las normas vigentes para evitar o postergar su aplicación.</t>
  </si>
  <si>
    <t>1.       Desconocimiento de los deberes y derechos del usuario que genera agresión física o verbal</t>
  </si>
  <si>
    <t>2.       Incumplimiento de los derechos del usuario por parte de los servidores</t>
  </si>
  <si>
    <t>3.       Orientación del usuario a un servicio equivocado</t>
  </si>
  <si>
    <t>4.       No consolidación de una cultura del auto-cuidado y estilos de vida saludables que involucre a individuos, familias, comunidades y la sociedad en su conjunto</t>
  </si>
  <si>
    <t>1.       Orientación del usuario a un servicio equivocado</t>
  </si>
  <si>
    <t>2.       Ingreso del usuario sin cumplimiento de requisitos</t>
  </si>
  <si>
    <t>3.       Inadecuada identificación del usuario al ingreso</t>
  </si>
  <si>
    <t>1.       Desinformación del usuario en el abordaje de su patología y/o los requisitos para ingreso al servicio</t>
  </si>
  <si>
    <t>2.       Inadecuadas medidas de seguridad para los usuarios y/o sus familias (Pérdida, fuga o hurto de un usuario o familiar dentro de la institución)</t>
  </si>
  <si>
    <t>1.       Inadecuado uso de medicamentos (Disponibilidad, calidad, prescripción, dispensación, administración y uso)</t>
  </si>
  <si>
    <t>2.       Falta de medidas de asepsia y antisepsia en la atención (Infecciones asociadas a la atención en salud)</t>
  </si>
  <si>
    <t xml:space="preserve">3.       Fallas en la clasificación del paciente urgente y derivado consulta externa  (reclasificación)           </t>
  </si>
  <si>
    <t>4.       Personal no idóneo y/o competente (Error diagnóstico)</t>
  </si>
  <si>
    <t>5.       Aplicación inadecuada del protocolo de caídas del paciente. Falta de adherencia a las estrategias y barreras de seguridad del paciente definidas en el modelo de Seguridad.</t>
  </si>
  <si>
    <t>6.       Identificación incorrecta del usuario</t>
  </si>
  <si>
    <t>7.       Aplicación inadecuada de los procedimientos y guías clínicas adoptados por Metrosalud</t>
  </si>
  <si>
    <t>8.       Uso de los dispositivos médicos no acorde con las recomendaciones del fabricante</t>
  </si>
  <si>
    <t>9.       Falta de adherencia a guías de protección específica y detección temprana</t>
  </si>
  <si>
    <t>10.    Pérdida de pertenencias del usuario</t>
  </si>
  <si>
    <t>11.    Retraso en remisiones de los usuarios</t>
  </si>
  <si>
    <t>12.    Transporte, remisión, almacenamiento e identificación de muestras inadecuada</t>
  </si>
  <si>
    <t>13.    Errores en el reporte de exámenes de laboratorio</t>
  </si>
  <si>
    <t>14.    Falta de reactivos, insumos o daño de equipos</t>
  </si>
  <si>
    <t>15.    Exposiciones o sobre exposiciones a radiaciones innecesarias o evitables</t>
  </si>
  <si>
    <t>16.    Deterioro del parque automotor impide la operación de la red de servicios</t>
  </si>
  <si>
    <t xml:space="preserve">17.    Ausencia de los responsables del pago de la atención de usuarios </t>
  </si>
  <si>
    <t>18.    Remisión equivocada de usuarios</t>
  </si>
  <si>
    <t>19.    La movilidad interna de la población objeto y la caracterización de Medellín como ciudad receptora de desplazamiento</t>
  </si>
  <si>
    <t>20.    Bajos porcentajes de cumplimiento en criterios de diligenciamiento y estructura de la historia clínica (legibilidad, anamnesis deficiente, examen físico deficiente)</t>
  </si>
  <si>
    <t>21.    Crecimiento insostenible de los costos de atención medicalizada que no son equiparables a los ingresos</t>
  </si>
  <si>
    <t>22.    Inadecuado diligenciamiento y validación de los rips genera  inconsistencias en la facturación y glosas</t>
  </si>
  <si>
    <t>23.    Falta de estandarización a los procesos y procedimientos de los diferentes servicios</t>
  </si>
  <si>
    <t>24.    Plan de capacitación y actualización que no responde a las necesidades y expectativas de los diferentes servicios</t>
  </si>
  <si>
    <t>25.    Talento humano insuficiente para atender la demanda de los diferentes servicios y requerimientos de los diferentes convenios y contratos</t>
  </si>
  <si>
    <t>26.    Infraestructura deficiente para la atención en algunos puntos y servicios</t>
  </si>
  <si>
    <t>27.    Insuficiencia en la red de prestadores de servicios de salud   de segundo y tercer nivel de complejidad, que limitan la accesibilidad y la continuidad en la prestación de los servicios.</t>
  </si>
  <si>
    <t>28.    La aplicación de los procesos y procedimientos se realiza de diferente manera en la ESE</t>
  </si>
  <si>
    <t>29.    La aplicación de los controles institucionales se realiza a discrecionalidad</t>
  </si>
  <si>
    <t>30.    Ejecución de responsabilidades fuera de los estándares o criterios definidos institucionalmente o en las normas vigentes</t>
  </si>
  <si>
    <t>31.    Reprocesos o retrocesos que lentifican los procedimientos</t>
  </si>
  <si>
    <t>32.    Información insuficiente que genera incertidumbre en la toma de decisiones</t>
  </si>
  <si>
    <t>33.    La limitada retroalimentación de los diferentes procesos organizacionales de la empresa afecta el aprendizaje organizacional</t>
  </si>
  <si>
    <t>34.    Asignación de funciones y responsabilidades diferentes a las contempladas en el manual de funciones y competencias laborales</t>
  </si>
  <si>
    <t>35.    Actividad institucional realizada sin soporte normativo</t>
  </si>
  <si>
    <t>36.    Planes formulados no incluyen los principales problemas u oportunidades de mejora</t>
  </si>
  <si>
    <t>1.       Insuficiencia de recursos para responder efectiva y oportunamente a la demanda de los usuarios de los servicios</t>
  </si>
  <si>
    <t>2.       Dificultades de la red de servicios para cumplir con los requisitos mínimos establecidos en las normas vigentes de habilitación</t>
  </si>
  <si>
    <t>3.       Insuficiencia en la red de prestadores de servicios de salud de segundo y tercer nivel de complejidad, que limitan la accesibilidad y la continuidad en la prestación de los servicios.</t>
  </si>
  <si>
    <t xml:space="preserve">1.       Incumplimiento de la normatividad de Calidad y MECI </t>
  </si>
  <si>
    <t>2.       Falta de soporte o evidencia de los hallazgos</t>
  </si>
  <si>
    <t>3.       Informe de auditoría sin divulgación o despliegue</t>
  </si>
  <si>
    <t>4.       Falta de estandarización de todos los instrumentos de autoevaluación para fomentar y propiciar la cultura del autocontrol</t>
  </si>
  <si>
    <t>5.       Falta de estudios de viabilidad en todos los proyectos administrativos</t>
  </si>
  <si>
    <t xml:space="preserve">6.       La falta de estandarización en la identificación de las fuentes de datos genera diversidad de información </t>
  </si>
  <si>
    <t>1.                La aplicación de los procesos y procedimientos se realiza de diferente manera en la ESE</t>
  </si>
  <si>
    <t>2.                La aplicación de los controles institucionales se realiza a discrecionalidad</t>
  </si>
  <si>
    <t>3.                Ejecución de responsabilidades fuera de los estándares o criterios definidos institucionalmente o en las normas vigentes</t>
  </si>
  <si>
    <t>4.                Reprocesos o retrocesos que lentifican los procedimientos</t>
  </si>
  <si>
    <t>5.                Información insuficiente que genera incertidumbre en la toma de decisiones</t>
  </si>
  <si>
    <t>6.                La limitada retroalimentación de los diferentes procesos organizacionales de la empresa afecta el aprendizaje organizacional</t>
  </si>
  <si>
    <t>7.                Asignación de funciones y responsabilidades diferentes a las contempladas en el manual de funciones y competencias laborales</t>
  </si>
  <si>
    <t>8.                Actividad institucional realizada sin soporte normativo</t>
  </si>
  <si>
    <t>9.                Planes formulados no incluyen los principales problemas u oportunidades de mejora</t>
  </si>
  <si>
    <t>3.       Falta de información sobre el estado del proceso del trámite al interior de la entidad</t>
  </si>
  <si>
    <t>Servicios ofertados no viables técnica y/o financieramente</t>
  </si>
  <si>
    <t>No conocimiento oportuno, por los interesados, de los principales puntos de la  contratación y de sus anexos técnicos</t>
  </si>
  <si>
    <t>Sistema de facturación no parametrizado oportunamente con nuevos lineamientos de la contratación</t>
  </si>
  <si>
    <t>Ajustes a la contratación, no conocidos oportunamente por los interesados</t>
  </si>
  <si>
    <t>Desconocimiento por el cliente de los avances del convenio o contrato</t>
  </si>
  <si>
    <t>No liquidación de convenios o contratos</t>
  </si>
  <si>
    <t>Liquidación de contratos sin cumplimiento de todas las condiciones</t>
  </si>
  <si>
    <t>Acta de liquidación de contrato sin firma de las partes</t>
  </si>
  <si>
    <t>Trato irrespetuoso hacia el cliente</t>
  </si>
  <si>
    <t>Contratistas no cumplen lineamientos técnicos</t>
  </si>
  <si>
    <t>Los contratos no cumplen lineamientos administrativo financieros</t>
  </si>
  <si>
    <t>Plan de comunicaciones aprobado sin diagnósticos de necesidades</t>
  </si>
  <si>
    <t>Plan de comunicaciones no socializado al personal</t>
  </si>
  <si>
    <t>Mensaje institucional emitido y canal o medio de comunicación, sin validación previa por la gerencia</t>
  </si>
  <si>
    <t>Estrategia de divulgación de mensajes institucionales, no adecuada ni validada</t>
  </si>
  <si>
    <t>Plan de comunicaciones sin seguimiento oportuno</t>
  </si>
  <si>
    <t>Concepto jurídico no pertinente y/o inoportuno</t>
  </si>
  <si>
    <t>Socialización oportuna de las actualizaciones normativas</t>
  </si>
  <si>
    <t>Trámite inoportuno de los requerimientos jurídicos presentados a la entidad</t>
  </si>
  <si>
    <t>Requerimiento jurídico sin registro en el radicado de repartos de la Oficina Asesora Jurídica</t>
  </si>
  <si>
    <t>Representación judicial inadecuada y/o inoportuna</t>
  </si>
  <si>
    <t>Fallo judicial no comunicado y/o ejecutado</t>
  </si>
  <si>
    <t>Los bienes y servicios adquiridos no cuentan con disponibiildad presupuestal y/o especificaciones técnicas requeridas</t>
  </si>
  <si>
    <t>No se cuenta con lineamientos de gerencia para el ajuste de la PE, políticas y líneas estratégicas</t>
  </si>
  <si>
    <t>No aplicación del estatuto de contratación para la adquisición de bienes y servicios</t>
  </si>
  <si>
    <t>Contratos y/o convenios para prestación de servicios a la población objeto se realizan sin las formalidades plenas</t>
  </si>
  <si>
    <t>Contratos para la adquisición de bienes y servicios, se realizan sin las formalidades plenas</t>
  </si>
  <si>
    <t>Incumplimiento del plan de adquisiciones de bienes y servicios</t>
  </si>
  <si>
    <t>Seguimiento inadecuado y/o inoportuno de la ejecución de los contratos</t>
  </si>
  <si>
    <t>Liquidación inadecuada y/o inoportuna de los contratos</t>
  </si>
  <si>
    <t>Comunicación inoportuna a Presupuesto de la liquidación del contrato</t>
  </si>
  <si>
    <t>Bienes recibidos sin cumplir especificaciones y condiciones técnicas contratadas</t>
  </si>
  <si>
    <t>No actualización oportuna del inventario de bienes</t>
  </si>
  <si>
    <t>Clasificación e identificación de los bienes no acorde con las caracteristicas del mismo</t>
  </si>
  <si>
    <t>Seguimiento inadecuado y/o inoportunuo a las fechas de vencimiento, y controles de temperatura y humedad de los bienes</t>
  </si>
  <si>
    <t>Almacenamiento inadecuado de bienes</t>
  </si>
  <si>
    <t>Stock de inventario no se corresponde con el consumo promedio de los puntos de atención</t>
  </si>
  <si>
    <t>Despacho inoportuno de los bienes solicitados</t>
  </si>
  <si>
    <t>Alistamiento y transporte inadecuado de bienes</t>
  </si>
  <si>
    <t>Bienes entregados no se corresponden con la orden de despacho</t>
  </si>
  <si>
    <t>Documentos que cargan y descargan el inventario no se encuentran al día</t>
  </si>
  <si>
    <t>Muestra no representativa para determinar la confiabilidad del inventario de bienes</t>
  </si>
  <si>
    <t>No cobro o cobro inoportuno de los faltantes definitivos del inventario</t>
  </si>
  <si>
    <t>El procedimiento de comprobación de inventario no se realiza o se realizar inoportunamente</t>
  </si>
  <si>
    <t>Compensación y/o legalización inadecuada e inoportuna del inventario</t>
  </si>
  <si>
    <t>Inadecuada clasificación de los bienes muebles, de acuerdo con su estado que determine la recuperación del recurso</t>
  </si>
  <si>
    <t>Bienes muebles que requieren asegurarse y no cuentan con póliza de seguro</t>
  </si>
  <si>
    <t>La póliza contratada insuficiente en amparos de bienes muebles</t>
  </si>
  <si>
    <t>Plan de mantenimiento de bienes muebles e inmuebles y parque automotor, no ajustado a las necesidades de la institución</t>
  </si>
  <si>
    <t>Incumplimiento del cronograma de mantenimiento</t>
  </si>
  <si>
    <t>El mantenimiento realizado no adecuado</t>
  </si>
  <si>
    <t>No actualización de la hoja de vida del bien mueble</t>
  </si>
  <si>
    <t>Informe disciplinario sin análisis de la queja presentada para comprobar la existencia del hecho disciplinable, de acuerdo con la Ley 734 de 2002</t>
  </si>
  <si>
    <t>Informe disciplinario no enviado o enviado inoportunamente a la Ofcina de CI Disciplinario</t>
  </si>
  <si>
    <t>Apertura de procesos disciplinarios para casos no disciplinables</t>
  </si>
  <si>
    <t>Actuación disciplinaria inadecuada (trámite no conforme a la Ley)</t>
  </si>
  <si>
    <t>No comunicación o comunicación inoportuna de aperturas de investigación y fallos, a entes de control</t>
  </si>
  <si>
    <t>Generación y/o ejecución inoportuna de fallos en segunda instancia</t>
  </si>
  <si>
    <t>Inicio inoportuno de la actuación disciplinaria</t>
  </si>
  <si>
    <t>Trato irrespetuoso al paciente (maltrato, irrespeto a su privacidad)</t>
  </si>
  <si>
    <t>Paciente con registro incompleto de la información (variables) en el sistema</t>
  </si>
  <si>
    <t>Demora injustificada en el proceso de validación y registro del paciente que solicita atención</t>
  </si>
  <si>
    <t>Usuario sin apertura de historia clínica para la atención</t>
  </si>
  <si>
    <t>Mala asignación de la cita al usuario</t>
  </si>
  <si>
    <t>Usuario y/o familia inadecuadamente informados u orientados</t>
  </si>
  <si>
    <t>No entrega de agenda actualizada al archivo clínico</t>
  </si>
  <si>
    <t>No registro de la demanda no atendida</t>
  </si>
  <si>
    <t>Extralimitación de funciones</t>
  </si>
  <si>
    <t>Amiguismo y clientelismo</t>
  </si>
  <si>
    <t>Soborno (Cohecho)</t>
  </si>
  <si>
    <t>Tráfico de influencias</t>
  </si>
  <si>
    <t>Peculado por apropiación</t>
  </si>
  <si>
    <t>Asignación de cita inoportuna al paciente</t>
  </si>
  <si>
    <t>Priorización de auditorias a elementos organizacionales no ajustada a la metodología establecida</t>
  </si>
  <si>
    <t>Programa de auditorías a elementos organizacionales no aprobada por la Gerencia</t>
  </si>
  <si>
    <t>Plan de auditoría no aprobado por el Jefe de la Oficina de CIyE</t>
  </si>
  <si>
    <t>Socialización inoportuna del Programa y Planes de auditoría</t>
  </si>
  <si>
    <t>Instrumentos de trabajo de la auditoría, no pertinentes</t>
  </si>
  <si>
    <t>No ejecución de la auditoría o esta no se ciñe al plan de auditoría definido</t>
  </si>
  <si>
    <t>Informe preliminar de la auditoría, no conocido oportunamente por los responsables del proceso evaluado</t>
  </si>
  <si>
    <t>Informe definitivo de la auditoría, no conocido oportunamente por los responsables del proceso evaluado</t>
  </si>
  <si>
    <t>Falta de seguimiento o seguimiento inoportuno al plan de mejora de las auditorías realizadas</t>
  </si>
  <si>
    <t>No aplicación o aplicación inoportuna de los Puntos de Control de Procedimientos</t>
  </si>
  <si>
    <t>Aplicación errada de los puntos de control de procedimientos</t>
  </si>
  <si>
    <t>Resultados de aplicación de puntos de control del procedimiento no conocidos por resto del equipo</t>
  </si>
  <si>
    <t>No definición de acciones de intervención para mejora de resultados del punto de control</t>
  </si>
  <si>
    <t>Dilatación de procesos con el propósito de obtener el vencimiento de términos o la prescripción del mismo.</t>
  </si>
  <si>
    <t>Desconocimiento de la ley, mediante interpretaciones subjetivas de las normas vigentes para evitar o postergar su aplicación.</t>
  </si>
  <si>
    <t>Ausencia de canales de comunicación</t>
  </si>
  <si>
    <t>Inadecuada asignación de oportunidades de mejora por proceso</t>
  </si>
  <si>
    <t>Remisión inoportuna de las oportunidades de mejora clasificadas y agrupadas, a los equipos de mejoramiento</t>
  </si>
  <si>
    <t>No se construye plan de intervención para OM intervenibles antes de 30días</t>
  </si>
  <si>
    <t>No elaboración de plan de mejora</t>
  </si>
  <si>
    <t>Remisión inoportuna a la Oficina Asesora de Planeación y Dsllo Organizacional, del plan de mejora del estándar correspondiente</t>
  </si>
  <si>
    <t>Asignación inadecuada de responsabilidades en el plan de mejora</t>
  </si>
  <si>
    <t>Acciones del plan de mejora sin presupuesto para su ejecución</t>
  </si>
  <si>
    <t>Plan de mejora aprobado, no conocido por todos los responsables de su ejecución</t>
  </si>
  <si>
    <t>Elaboración del plan de mejora sin seguir la metodología institucional definida (Gestión de Ciclos de Mejora)</t>
  </si>
  <si>
    <t>No seguimiento o seguimiento inoportuno de los planes de intervención y/o de mejora</t>
  </si>
  <si>
    <t>No medición de indicadores de cumplimento de plan de mejora</t>
  </si>
  <si>
    <t>No se cuenta con evidencias para las acciones de merora cumplidas</t>
  </si>
  <si>
    <t>Oportunidades de mejora no subsanadas con las acciones de mejora implementadas</t>
  </si>
  <si>
    <t>Comunicación inoportuna de resultados de seguimiento a planes de mejora a entes interesados</t>
  </si>
  <si>
    <t>Paciente no orientado correctamente y/o completamenta a otros servicios, según corresponda</t>
  </si>
  <si>
    <t>Historia clínica del usuario y/o documentación anexa, no diligenciados o diligenciados incompletos o con errores</t>
  </si>
  <si>
    <t>Eventos adversos y/o enfermedades de ínterés en salud pública, presentados en consulta ambulatoria, no reportados correcta y/u oportunamente</t>
  </si>
  <si>
    <t>Paciente atendido luego de la hora de su cita (inoportunamente)</t>
  </si>
  <si>
    <t>Paciente con error diagnóstico</t>
  </si>
  <si>
    <t>Paciente violentado en su privacidad</t>
  </si>
  <si>
    <t>Paciente no comprometido (corresponsable) con su tratamiento</t>
  </si>
  <si>
    <t>Paciente no informado en su patología y forma de tomar los medicamentos y efectos secundarios de estos</t>
  </si>
  <si>
    <t>Paciente con tratamiento farmacológico y/o conducta a seguir, errados o incompletos</t>
  </si>
  <si>
    <t>Paciente desconoce el profesional tratante</t>
  </si>
  <si>
    <t>Paciente ingresado al consultorio no se corresponde con el registrado en sistema (historia clínica física y/o agenda)</t>
  </si>
  <si>
    <t>RIPS incompleto o con información equivocada</t>
  </si>
  <si>
    <t>Actividades de salud oral no facturadas o facturadas incompletas o con errores</t>
  </si>
  <si>
    <t>Paciente con tratamiento incorrecto y/o incompleto por salud oral</t>
  </si>
  <si>
    <t>Paciente con tratamiento inoportuno por salud oral</t>
  </si>
  <si>
    <t>Tratamientos demorados</t>
  </si>
  <si>
    <t>Paciente con caida u otro traumatismo durante la consulta</t>
  </si>
  <si>
    <t>Dispensación de medicamentos vencidos</t>
  </si>
  <si>
    <t>Dispensación de medicamentos a paciente equivocado</t>
  </si>
  <si>
    <t>Dispensación de medicamentos diferentes (en presentación y/o cantidad) a los solicitados</t>
  </si>
  <si>
    <t>Dispensación de medicamentos a paciente sin derecho (x tiempo o x convenios)</t>
  </si>
  <si>
    <t>Paciente no informado en forma de consevación y toma de los medicamentos</t>
  </si>
  <si>
    <t>Paciente sin validación o con validación incorrecta de sus derechos antes de la atención</t>
  </si>
  <si>
    <t>Paciente no atendido (negación de la atención)</t>
  </si>
  <si>
    <t>Entrega inoportuna de medicamentos al servicio de hospitalización</t>
  </si>
  <si>
    <t>Medicamentos devueltos a farmacia sin cumplir condiciones para almacenamiento</t>
  </si>
  <si>
    <t>Devoluciones de medicamentos de pacientes hospitalizados, no actualizadas en el sistema</t>
  </si>
  <si>
    <t>Recepción de medicamentos en farmacia sin cumplir condiciones administrativas</t>
  </si>
  <si>
    <t>Medicamentos recibidos en farmacia sin cumplir condiciones técnicas</t>
  </si>
  <si>
    <t>Almacenamiento inadecuado de medicamentos e insumos hospitalarios</t>
  </si>
  <si>
    <t>Paciente de urgencias no registrado en el sistema</t>
  </si>
  <si>
    <t>Paciente no clasificado o con demora para la clasificación</t>
  </si>
  <si>
    <t>Paciente mal clasificado en triage</t>
  </si>
  <si>
    <t>Paciente de urgencias atendido sin HCl</t>
  </si>
  <si>
    <t>Paciente con caida u otro traumatismo en el servicio</t>
  </si>
  <si>
    <t>Paciente con tratamiento farmacológico y/o conducta a seguir, inoportuno y/o equivocado o incompleto</t>
  </si>
  <si>
    <t>Paciente en observación sin supervisión del personal de salud</t>
  </si>
  <si>
    <t>Paciente no informado en cuidados en casa, signos de alarma, forma de tomar los medicamentos y efectos secundarios de estos.</t>
  </si>
  <si>
    <t>Paciente atendido no se corresponde con el registrado en sistema (historia clínica física)</t>
  </si>
  <si>
    <t>Paciente desconoce el equipo de salud tratante</t>
  </si>
  <si>
    <t>Hospitalización paciente equivocado</t>
  </si>
  <si>
    <t>Paciente y familia no informados en instrucciones del servicio de hospital, rutas evacuación, sistema de llamado, medidas de seguridad, derechos y deberes, prevención de infecciones, rutas de desechos</t>
  </si>
  <si>
    <t>Paciente con Plan de cuidados de enfermería incompleto o equivocado</t>
  </si>
  <si>
    <t>Paciente hospitalizado con plan de manejo y/o tratamiento inopotuno</t>
  </si>
  <si>
    <t>Paciente hospitalizado con plan de manejo y/o tratamiento inadecuado</t>
  </si>
  <si>
    <t>Paciente hospitalizado sin supervisión adecuada y suficiento por el personal de salud</t>
  </si>
  <si>
    <t>Paciente no informado sobre la naturaleza de su enfermedad, manejo y posibles complicaciones</t>
  </si>
  <si>
    <t>Eventos adversos y/o enfermedades de ínterés en salud pública, presentados durante la hospitalización, no reportados correcta y/u oportunamente</t>
  </si>
  <si>
    <t>Eventos adversos y/o enfermedades de ínterés en salud pública, presentados en urgencias, no reportados correcta y/u oportunamente</t>
  </si>
  <si>
    <t>Historia clínica del paciente y/o documentación anexa, no diligenciados o diligenciados incompletos o con errores</t>
  </si>
  <si>
    <t>Atención por imaginología de paciente equivocado</t>
  </si>
  <si>
    <t>Paciente para rayos X con inadecuada preparación</t>
  </si>
  <si>
    <t>Realización de examen equivocado</t>
  </si>
  <si>
    <t>Estudio de imaginología de mala calidad</t>
  </si>
  <si>
    <t>Caida u otro traumatismo del paciente, durante la atención por imaginología</t>
  </si>
  <si>
    <t>Paciente violentado en su intimidad durante la atención por imaginología</t>
  </si>
  <si>
    <t>Entrega equivocada de estudios de imaginología (estudio equivocado, paciente equivocado)</t>
  </si>
  <si>
    <t>Paciente violentado en su privacidad durante la hospitalización</t>
  </si>
  <si>
    <t>Paciente no orientado correctamente a otros servicios, según corresponda</t>
  </si>
  <si>
    <t>Eventos adversos y/o enfermedades de ínterés en salud pública, presentados durante la atención, no reportados correcta y/u oportunamente</t>
  </si>
  <si>
    <t>Registros estadísticos no diligenciados o con errores</t>
  </si>
  <si>
    <t>Estudios de imaginología con lectura equivocada</t>
  </si>
  <si>
    <t>GESTIÓN DEL CONTROL INTERNO DISCIPLINARIO</t>
  </si>
  <si>
    <t>Paciente no informado en prioridad y lugar para su atención</t>
  </si>
  <si>
    <t>Atención inoportuna en el servicio
Inadecuado monitoreo de signos vitales en sala de espera</t>
  </si>
  <si>
    <t>Paciente con deterioro de su estado de salud en sala de espera de urgencias</t>
  </si>
  <si>
    <t>Paciente no identificado</t>
  </si>
  <si>
    <t>Fuga</t>
  </si>
  <si>
    <t>Vinculación de personal no acorde con el perfil para el cargo definido en Manual de Funciones y Competencias</t>
  </si>
  <si>
    <t>Nombramiento de personal sin el debido proceso administrativo (ilegalidad en nombramientos)</t>
  </si>
  <si>
    <t>Manual de funciones y competencias desactualizado</t>
  </si>
  <si>
    <t>Liquidación de nómina inadecuada</t>
  </si>
  <si>
    <t>Incumplimiento o error en pago de prestaciones sociales y/o pensiones de servidores</t>
  </si>
  <si>
    <t>Plan de capacitación desactualizado y no se corresponde con las necesidades de capacitación y/o presupuesto</t>
  </si>
  <si>
    <t>Personal a capacitar inadecuado para la temática a tratar</t>
  </si>
  <si>
    <t>Incumplimiento en el cronograma de capacitación</t>
  </si>
  <si>
    <t>Inoportunidad en la comunicación de las capacitaciones</t>
  </si>
  <si>
    <t>No retroalimentación de la capacitación recibida al resto del equipo de trabajo</t>
  </si>
  <si>
    <t>No evaluación oportuna de la capacitación</t>
  </si>
  <si>
    <t>No fijación o fijación inoportuna de compromisos laborales</t>
  </si>
  <si>
    <t>Compromisos laborales fijados no acordes con manual de funciones y competencias y/o metas institucionales</t>
  </si>
  <si>
    <t>Evaluación del servidor no realizada o inoportuna</t>
  </si>
  <si>
    <t>Evaluación del servidor sin soportes (evidencias)</t>
  </si>
  <si>
    <t>Desvinculación del personal sin el debido proceso</t>
  </si>
  <si>
    <t>Informe de gestión de la evaluación de desempeño no realizado o inoportuno</t>
  </si>
  <si>
    <t>Actividades de identidad, protección y ocio del servidor, no presupuestadas</t>
  </si>
  <si>
    <t>Diagnóstico de necesidades de identidad, protección y ocio, bienestar labora e incentivos del servidor, no realizado o inadecuado</t>
  </si>
  <si>
    <t>Plan de bienestar laboral e incentivos, no aprobado</t>
  </si>
  <si>
    <t>Evaluación de las actividades de bienestar laboral e incentivos y/o de identidad, protección y ocio, no realizada o inoportuna</t>
  </si>
  <si>
    <t>Informe de evaluación de estrategias de bienestar laboral e incentivos y/o de identidad, protección y ocio, no realizado o inoportuno</t>
  </si>
  <si>
    <t>Plan de bienestar laboral e incentivos y/o de identidad, protección y ocio, no conocido y/o convocado oportunamente</t>
  </si>
  <si>
    <t>Diagnóstico inadecuado o inoportuno de las necesidades de personal en entrenamiento y/o de contraprestación</t>
  </si>
  <si>
    <t>Convenio Docencia Servicio con institución educativa que no cumple de requisitos de ley</t>
  </si>
  <si>
    <t>Convenio Docencia Servicio elaborado sin cumplimiento de requisitos plenos</t>
  </si>
  <si>
    <t>Convenio Docencia Servicio y anexos técnicos, no comunicado oportunamente</t>
  </si>
  <si>
    <t>Cupos de estudiantes sobrepasa la capacidad institucional</t>
  </si>
  <si>
    <t>No inducción a estudiantes y docentes en políticas y/o normas institucionales</t>
  </si>
  <si>
    <t>Seguimiento inadecuado o inoportuno a la ejecución de convenios docencia servicio</t>
  </si>
  <si>
    <t>No evaluación o evaluación inoportuna de la relación docencia servicio</t>
  </si>
  <si>
    <t>No ajuste de convenios docencia servicio de acuerdo con las recomendaciones de la evaluación</t>
  </si>
  <si>
    <t>Diagnóstico inadecuado o inoportuno para la definición del panorama de riesgos laboral</t>
  </si>
  <si>
    <t>Plan de intervención de riesgos que no responde a los riesgos laborales definidos</t>
  </si>
  <si>
    <t>Mapa de riesgos laborales y programa de higiene y seguridad industrial, no conocidos por el personal</t>
  </si>
  <si>
    <t>Desarrollo inadecuado del programa de higiene y seguridad industrial</t>
  </si>
  <si>
    <t>Inadecuada información a servidores, usuarios, familiares, comunidad gral, plan de emergencias</t>
  </si>
  <si>
    <t>Inadecueada información al usuario y servidores, relativa a cuidados durante el mantenimiento de instalaciones, cuidado de sus pertenencias personales, cuidado de menores, PGIRH, etc</t>
  </si>
  <si>
    <t>No reporte de accidente de trabajo</t>
  </si>
  <si>
    <t>No implementación de las acciones de control de accidentes laborales</t>
  </si>
  <si>
    <t>No entrega de elementos de protección personal al servidor para la ejecución de sus actividades</t>
  </si>
  <si>
    <t>Uso indecuado de los elementos de protección personal por el servidor</t>
  </si>
  <si>
    <t>Seguimiento y evaluación a las actividades de higiene y seguridad industrial, inoportuno</t>
  </si>
  <si>
    <t>Historia laboral y ocupacional desactualizada</t>
  </si>
  <si>
    <t>Servidor vinculado sin certificación de aptitud para el cargo</t>
  </si>
  <si>
    <t>No derivación oportuna del servidor a la EPS o ARL en caso de alguna alteración de la salud</t>
  </si>
  <si>
    <t>Seguimiento inoportuno al sistema de vigilancia epidemiológico laboral</t>
  </si>
  <si>
    <t>Concentración de actividades o procesos en una persona.</t>
  </si>
  <si>
    <t>Debilidades en el proceso de selección de personal</t>
  </si>
  <si>
    <t xml:space="preserve">Tráfico de influencias </t>
  </si>
  <si>
    <t>Falta de información sobre el estado del proceso del trámite al interior de la entidad.</t>
  </si>
  <si>
    <t>Concentración de autoridad o exceso de poder.</t>
  </si>
  <si>
    <t>Concentración de autoridad o exceso de poder</t>
  </si>
  <si>
    <t>ATENCIÓN POR LABORATORIO CLÍNICO</t>
  </si>
  <si>
    <t>ATENCIÓN POR IMAGENOLOGÍA</t>
  </si>
  <si>
    <t>Recepción inadecuada o incorrecta de órdenes y/o muestra de laboratorio</t>
  </si>
  <si>
    <t>Atención por laboratorio de paciente equivocado</t>
  </si>
  <si>
    <t>Muestra de laboratorio no cumple requisitos técnicos</t>
  </si>
  <si>
    <t>Muestra de laboratorio mal marcada</t>
  </si>
  <si>
    <t>Paciente de laboratorio no informado en el procedimiento, riesgos, horarios de atención y conducta a seguir luego de resultados</t>
  </si>
  <si>
    <t>Caida u otro traumatismo del paciente durante su atención por laboratorio clínico</t>
  </si>
  <si>
    <t>Resultados de exámenes de laboratorio no pertinentes (equivocados)</t>
  </si>
  <si>
    <t>Generación inoportuna de exámenes de laboratorio</t>
  </si>
  <si>
    <t>Exámenes de laboratorio no disponibles oportunamente para la atención médica</t>
  </si>
  <si>
    <t>Paciente violentado en su intimidad durante la atención por laboratorio</t>
  </si>
  <si>
    <t>Facturación de servicios no realizada o con inconsistencias</t>
  </si>
  <si>
    <t>Usuario sin cita de revisión posegreso</t>
  </si>
  <si>
    <t>Caida u otro traumatismo del usuario durante el egreso</t>
  </si>
  <si>
    <t>Usuario que desconoce conducta a seguir posegreso y lugar de consulta de revisión</t>
  </si>
  <si>
    <t>Datos estadísticos de atenciones, incompletos</t>
  </si>
  <si>
    <t>Pérdida de bienes del usuario o acompañante durante la estancia hospitalaria</t>
  </si>
  <si>
    <t>Egreso inoportuno o demorado</t>
  </si>
  <si>
    <t>Egreso del paciente sin documentación pertinente para continuar su tratamiento</t>
  </si>
  <si>
    <t>Reingreso hospitalario del paciente por igual dx o dx relacionado</t>
  </si>
  <si>
    <t>Pérdida del cadáver del paciente</t>
  </si>
  <si>
    <t>Necesidad de información, infraestructura informática o tecnología, no identificada o no da respuesta real a lo requerido por los procesos</t>
  </si>
  <si>
    <t>Base de datos de información o documento técnico de infraestructura informática, no se corresponde con las necesidades de los procesos</t>
  </si>
  <si>
    <t>Riesgos de información no identificados</t>
  </si>
  <si>
    <t>No valoración de los riesgos en equipo</t>
  </si>
  <si>
    <t>No existe mapa de riesgos de información</t>
  </si>
  <si>
    <t>Mapa de riesgos no divulgado</t>
  </si>
  <si>
    <t>Controles insuficientes para mitigar los riesgos de información</t>
  </si>
  <si>
    <t>No definir plan de intervención de riesgos de información</t>
  </si>
  <si>
    <t>No seguimiento a los controles para mitigar los riesgos de información</t>
  </si>
  <si>
    <t>Soluciones de informática sin análsis de costo beneficio</t>
  </si>
  <si>
    <t>Soluciones de informática no dan respuesta a las necesidades del proceso</t>
  </si>
  <si>
    <t>Personal del proceso no capacitado en uso adecuado de la solución informática</t>
  </si>
  <si>
    <t>Informes con errores en los datos</t>
  </si>
  <si>
    <t>Informes inoportunos</t>
  </si>
  <si>
    <t>Información no conocida por los clientes</t>
  </si>
  <si>
    <t>Inadecuada recepción de correspondencia (no cumple con los requisitos)</t>
  </si>
  <si>
    <t xml:space="preserve">No digitalización o digitalización inadecuada de documentos </t>
  </si>
  <si>
    <t>Documentación recibida no se corresponde con lo relacionado en memorando</t>
  </si>
  <si>
    <t>Distribución inoportuna o errada de documentos</t>
  </si>
  <si>
    <t>No aplicación de tablas de retención documental</t>
  </si>
  <si>
    <t>Base de datos de inventario documental desactualizada</t>
  </si>
  <si>
    <t>Cajas marcadas o almacenadas inadecuadamente</t>
  </si>
  <si>
    <t>No registro de préstamo de documentos</t>
  </si>
  <si>
    <t>Préstamo de documentos no pertinentes</t>
  </si>
  <si>
    <t>Eliminación de documentos sin autorización</t>
  </si>
  <si>
    <t>Eliminación de documentos sin actualización del inventario</t>
  </si>
  <si>
    <t>Tablas de retención documental no conocidas por los responsables de su aplicación</t>
  </si>
  <si>
    <t>Tablas de retención documental desactualizadas</t>
  </si>
  <si>
    <t>Fallos amañados</t>
  </si>
  <si>
    <t>Nuevas formas de participación social comunitaria no identificadas</t>
  </si>
  <si>
    <t>Espacios y mecanismos de participación social que no adaptados a la norma</t>
  </si>
  <si>
    <t>Espacios y mecanismos de participación social que no aprobados por la Gerencia</t>
  </si>
  <si>
    <t>Espacios y mecanismos de participación social que no desplegados en la red</t>
  </si>
  <si>
    <t>Organizaciones comunitarias en salud no identificadas</t>
  </si>
  <si>
    <t>Organizaciones comunitarias no conocen los mecanismos de participación ciudadana en la ESE Metrosalud</t>
  </si>
  <si>
    <t>Diagnóstico de necesidades de participación social usuario y familia no realizado o inoportuno</t>
  </si>
  <si>
    <t>Necesidades de participación social usuario y familia no identificadas ni priorizadas</t>
  </si>
  <si>
    <t>Espacios y mecanismos de participación social usuario y familia no definidos según diagnóstico</t>
  </si>
  <si>
    <t>Espacios y mecanismos de participación social usuario y familia sin ficha técnica o incompleta</t>
  </si>
  <si>
    <t>Espacios y mecanismos de participación social usuario y familia no aprobados por Gerencia</t>
  </si>
  <si>
    <t>Espacios y mecanismos de participación social usuario y familia no desplegados a los responsables de su aplicación</t>
  </si>
  <si>
    <t>No atención del usuario o atención inoportuna en la oficina de Atención al Usuario</t>
  </si>
  <si>
    <t>No ingreso al sistema o con errores, de la información recibida del usuario</t>
  </si>
  <si>
    <t>No registro en el sistema o con errores, del trámite</t>
  </si>
  <si>
    <t>Usuario con vulneración de algún derecho</t>
  </si>
  <si>
    <t>Orientación al usuario inadecuada</t>
  </si>
  <si>
    <t>No entrega o entrega inorportuna de informe con resultados de la gestión de atención y orientación al usuario</t>
  </si>
  <si>
    <t xml:space="preserve">Orientación inoportuna al usuario </t>
  </si>
  <si>
    <t>Manifestaciones interpuestas por el usuario, mal clasificadas en el sistema</t>
  </si>
  <si>
    <t>No trámite o trámite inoportuno de la manifestación</t>
  </si>
  <si>
    <t>No comunicación o comunicación inoportuna de la respuesta al usuario</t>
  </si>
  <si>
    <t>Informe de escuha activa no elaborado o inorportuno</t>
  </si>
  <si>
    <t>Plan de mejora de escucha activa no construido o sin seguimiento</t>
  </si>
  <si>
    <t>Informe de satisfacción del usuario no elaborado o inorportuno</t>
  </si>
  <si>
    <t>Informe de escuha activa y/o de satisfacción del usuario, no divulgados</t>
  </si>
  <si>
    <t>Presupuesto no aprobado por JD</t>
  </si>
  <si>
    <t>No diligenciamiento y validación o con inoportunidad de los formatos de presupuesto (comfis) y anexos</t>
  </si>
  <si>
    <t>No envío o envío inoportuno del presupuesto a la Sría de Hacienda</t>
  </si>
  <si>
    <t>Aceptación de registros de facturación o recaudo, con errores</t>
  </si>
  <si>
    <t>Notificación inoportuna de incosistencias en los registros</t>
  </si>
  <si>
    <t>Generación del certificado de disponibilidad presupuestal (CDP) de un rubro que no correponde al concepto del egreso o sin saldo</t>
  </si>
  <si>
    <t>CDP y registro presupuestal no se corresponde en consecutivo y orden cronológico (fechas)</t>
  </si>
  <si>
    <t>No medición y análsis sistemático y oportuno de los indicadores de gestión (BSC, procesos y procedimientos)</t>
  </si>
  <si>
    <t>Afectación errada del rubro presupuestal en el registro del recaudo y/o egresos</t>
  </si>
  <si>
    <t>Reconstrucción presupuestal errada o inoportuna</t>
  </si>
  <si>
    <t>Proyecciones y cálculos  de modificación presupuestal inadecuados</t>
  </si>
  <si>
    <t>No presentación o presentación inoportuna del proyecto de modificación presupuestales al comfis</t>
  </si>
  <si>
    <t>Proyecto de modificación presupuestal no aprobado por JD</t>
  </si>
  <si>
    <t>Modificación presupuestal no se corresponde con la aprobada</t>
  </si>
  <si>
    <t>Modificación presupuestal no conocida por los interesados</t>
  </si>
  <si>
    <t>Informes presupuestales inoportunos, con errores</t>
  </si>
  <si>
    <t>Información por centros de costos inadecuada</t>
  </si>
  <si>
    <t>Sistema de costos no se corresponde con actividades realizadas (DEFA)</t>
  </si>
  <si>
    <t>Las problemáticas a intervenir por ciclo vital y las temáticas a desarrollar, no se corresponden con el perfil epidemiológico de la población</t>
  </si>
  <si>
    <t>Informe con identificación de necesidades de la red no elaborado</t>
  </si>
  <si>
    <t>Informe con identificación de necesidades de la red no se corresponde con la estructura de la red y los lineamientos del modelo de Prestación de Servicios</t>
  </si>
  <si>
    <t>Plan de prestación de servicios no elaborado o inoportuno</t>
  </si>
  <si>
    <t>Plan de prestación de servicios no acorde a lineamientos y metas</t>
  </si>
  <si>
    <t>Informe de seguimiento a la prestación de servicios no entregado oportunamente a JD</t>
  </si>
  <si>
    <t>Informe de seguimiento a la prestación de servicios no desplegado en las UPSS</t>
  </si>
  <si>
    <t>Programa de monitoreo y seguimiento a la red de servicios no remitido a las UPSS</t>
  </si>
  <si>
    <t>Programa de monitoreo y seguimiento a la red de servicios no ejecutado o con ejecución parcial</t>
  </si>
  <si>
    <t>Instrumentos para monitoreo y seguimiento a la red de servicios desactualizados</t>
  </si>
  <si>
    <t>Plan de mejora para oportunidades de mejora del monitoreo y seguimiento a la red de servicios no elaborado o inadecuado</t>
  </si>
  <si>
    <t>No cumplimiento de metas de producción</t>
  </si>
  <si>
    <t>Estrategia y actividades de intervención por ciclo vital no caracterizadas</t>
  </si>
  <si>
    <t>No cumplimiento de metas por la estrategia de acuerdo con la contratación</t>
  </si>
  <si>
    <t>Informe de seguimiento al ciclo vital no presentado o inorportuno</t>
  </si>
  <si>
    <t>Informe de análisis de la oferta de servicios no realizado o inoportuno</t>
  </si>
  <si>
    <t>Reorganización de la oferta de servicios no se corresponde con necesidades de la red</t>
  </si>
  <si>
    <t>Implementación de procedimiento de prestación de servicios no acompañada</t>
  </si>
  <si>
    <t>Monitoreo sistemático a la gestión de la red de servicios a través de indicadores, no realizado</t>
  </si>
  <si>
    <t>Conciliación inoportuna o errrada de la contabilidad financiera y la contabilidad administrativa</t>
  </si>
  <si>
    <t>Informe de costos que no revela las asignaciones de costos y gastos</t>
  </si>
  <si>
    <t>Informe de costos inoportuno</t>
  </si>
  <si>
    <t>Factura de servicios con errores</t>
  </si>
  <si>
    <t>No generación de recibos de caja por servicios prestados</t>
  </si>
  <si>
    <t>No registro en el sistema de dineros recibidos</t>
  </si>
  <si>
    <t>Consignación no realizada o con errores</t>
  </si>
  <si>
    <t>Rips no coincide con el servicio prestado</t>
  </si>
  <si>
    <t>Factura de servicios a usuarios y/o entidades, inoportuna</t>
  </si>
  <si>
    <t xml:space="preserve">Consolidación de la facturación por entidad, equivocada </t>
  </si>
  <si>
    <t>Factura sin soportes o incompletos</t>
  </si>
  <si>
    <t>Error en registro de consignación</t>
  </si>
  <si>
    <t>Respuesta a glosa inoportuna o errada</t>
  </si>
  <si>
    <t>Cartera no conciliada</t>
  </si>
  <si>
    <t>Informe de cartera inoportuna o con errores</t>
  </si>
  <si>
    <t>Castigo de cartera inoportuno o errado</t>
  </si>
  <si>
    <t>Conciliaciones bancarias no realizadas o equivocadas</t>
  </si>
  <si>
    <t>Concentración de actividades o procesos en una persona</t>
  </si>
  <si>
    <t>CONSECUTIVO</t>
  </si>
  <si>
    <t>RIESGO
 (FALLO O EVENTO)</t>
  </si>
  <si>
    <t>DESCRIPCION</t>
  </si>
  <si>
    <t>IDENTIFICACION DEL RIESGO</t>
  </si>
  <si>
    <t>ANALISIS DEL RIESGO</t>
  </si>
  <si>
    <t>CONTROLES</t>
  </si>
  <si>
    <t>TIPO DE CONTROL</t>
  </si>
  <si>
    <t>VALORACION DEL RIESGO</t>
  </si>
  <si>
    <t>PROBABILIDAD</t>
  </si>
  <si>
    <t>IMPACTO</t>
  </si>
  <si>
    <t>CALIFICACION</t>
  </si>
  <si>
    <t>NUEVA CALIFICACION</t>
  </si>
  <si>
    <t>Alto</t>
  </si>
  <si>
    <t>EVALUACION
DEL RIESGO</t>
  </si>
  <si>
    <t>Extrema</t>
  </si>
  <si>
    <t>Moderada</t>
  </si>
  <si>
    <t>Baja</t>
  </si>
  <si>
    <t>Operativo</t>
  </si>
  <si>
    <t>Financiero</t>
  </si>
  <si>
    <t>Financieros</t>
  </si>
  <si>
    <t>Cumplimiento</t>
  </si>
  <si>
    <t>Corrupción</t>
  </si>
  <si>
    <t>Confidencialida de la información</t>
  </si>
  <si>
    <t>Imagen corporativa</t>
  </si>
  <si>
    <t>Impacto en el usuario interno o externo</t>
  </si>
  <si>
    <t>Legal</t>
  </si>
  <si>
    <t>Reducir el riesgo</t>
  </si>
  <si>
    <t>Evitar el riesgo</t>
  </si>
  <si>
    <t>Compartir o transferir el riesgo</t>
  </si>
  <si>
    <t>Preventivo</t>
  </si>
  <si>
    <t>Correctivo</t>
  </si>
  <si>
    <t>PROCESO:</t>
  </si>
  <si>
    <t>NUEVA 
EVALUACION</t>
  </si>
  <si>
    <t xml:space="preserve">                                        </t>
  </si>
  <si>
    <t>IMPACTO RIESGO DE CORRUPCION</t>
  </si>
  <si>
    <t>IMPACTO DE CORRUPCION</t>
  </si>
  <si>
    <t>TIPO DE
 IMPACTO</t>
  </si>
  <si>
    <t>MEDIDAS DE
 RESPUESTA</t>
  </si>
  <si>
    <t>Detectivo</t>
  </si>
  <si>
    <t>Análisis y evaluación de los controles para mitigar los riesgos</t>
  </si>
  <si>
    <t>¿Existe un responsable asignado a la ejecución del control?</t>
  </si>
  <si>
    <t>¿El responsable tiene la autoridad y adecuada segregación de funciones en la ejecución?</t>
  </si>
  <si>
    <t>Responsable</t>
  </si>
  <si>
    <t>¿La oportunidad en que se ejecuta el control ayuda a prevenir la mitigación del riesgo o a detectar la materialización del riesgo de manera oportuna?</t>
  </si>
  <si>
    <t>Periodicidad</t>
  </si>
  <si>
    <t>¿Las actividades que se desarrollan en el control realmente buscan por si sola prevenir o detectar las causas que pueden dar origen al riesgo, ejemplo verificar, validar, cotear, comparar, revisar, etc.?</t>
  </si>
  <si>
    <t>Propósito</t>
  </si>
  <si>
    <t>Cómo se realiza la actividad de control</t>
  </si>
  <si>
    <t>¿La fuente de información que se utiliza en el desarrollo del control es información confiable que permita mitigar el riesgo?</t>
  </si>
  <si>
    <t>Qué pasa con las observaciones o desviaciones</t>
  </si>
  <si>
    <t>¿Las observaciones, desviaciones o diferencias identificadas como resultados de la ejecución del control son investigadas y resueltas de manera oportuna?</t>
  </si>
  <si>
    <t>Evidencia de la ejecución del control</t>
  </si>
  <si>
    <t>¿Se deja evidencia o rastro de la ejecución del control, que permita a cualquier tercero con la evidencia, llegara a la misma conclusión?</t>
  </si>
  <si>
    <t>No asignado</t>
  </si>
  <si>
    <t>Adecuado</t>
  </si>
  <si>
    <t>Inadecuado</t>
  </si>
  <si>
    <t>Oportuna</t>
  </si>
  <si>
    <t>Inoportuna</t>
  </si>
  <si>
    <t>Prevenir</t>
  </si>
  <si>
    <t>Detectar</t>
  </si>
  <si>
    <t>No es un control</t>
  </si>
  <si>
    <t>Confiable</t>
  </si>
  <si>
    <t>No confiable</t>
  </si>
  <si>
    <t>Se investigan y resuelven oportunamente</t>
  </si>
  <si>
    <t>No se investigan y resuelven oportunamente</t>
  </si>
  <si>
    <t>Completa</t>
  </si>
  <si>
    <t>Incompleta</t>
  </si>
  <si>
    <t>No existe</t>
  </si>
  <si>
    <t>Asignado</t>
  </si>
  <si>
    <t>Evaluación de la ejecución del control</t>
  </si>
  <si>
    <t>Evaluación del diseño del control</t>
  </si>
  <si>
    <t>Solidez de cada control</t>
  </si>
  <si>
    <t xml:space="preserve">Solidez del conjunto de controles </t>
  </si>
  <si>
    <t>EVALUACIÓN
INHERENTE DEL RIESGO</t>
  </si>
  <si>
    <t>EVALUACIÓN INHERENTE DEL RIESGO</t>
  </si>
  <si>
    <t xml:space="preserve">FECHA: </t>
  </si>
  <si>
    <t>EVALUACIÓN RESIDUAL DEL RIESGO</t>
  </si>
  <si>
    <t>RESPONSABLE:</t>
  </si>
  <si>
    <t>SEGUIMIENTO</t>
  </si>
  <si>
    <t>FECHA</t>
  </si>
  <si>
    <t>SE APLICA EL CONTROL O LOS CONTROLES DEFINIDOS</t>
  </si>
  <si>
    <t>SI</t>
  </si>
  <si>
    <t>SE MATERIALIZO EL RIESGO EN EL PERIODO</t>
  </si>
  <si>
    <t>RESPONSABLE</t>
  </si>
  <si>
    <t>DESCRIBA EL SEGUIMIENTO REALIZADO A LOS CONTROLES.</t>
  </si>
  <si>
    <t xml:space="preserve">ACCION DE MEJORA EN CASO DE SER REQUERIDO </t>
  </si>
  <si>
    <t xml:space="preserve">SEGUIMIENTO </t>
  </si>
  <si>
    <t xml:space="preserve">MEJORAMIENTO </t>
  </si>
  <si>
    <t>MEJORAMIENTO</t>
  </si>
  <si>
    <t>Probable (4)</t>
  </si>
  <si>
    <t>Posible (3)</t>
  </si>
  <si>
    <t>Improbable (2)</t>
  </si>
  <si>
    <t>Raro (1)</t>
  </si>
  <si>
    <t>Casi seguro (5)</t>
  </si>
  <si>
    <t>Bajo</t>
  </si>
  <si>
    <t>Insignificante (1)</t>
  </si>
  <si>
    <t>Menor (2)</t>
  </si>
  <si>
    <t>Moderado (3)</t>
  </si>
  <si>
    <t>Mayor (4)</t>
  </si>
  <si>
    <t>Catastrófico (5)</t>
  </si>
  <si>
    <t>GESTION DE AMBIENTE FISICO Y TECNOLOGIA</t>
  </si>
  <si>
    <t>Garantizar la prestación de los servicios de apoyo y complementarios que contribuyan a la  satisfacción del cliente interno y externo,   reflejado en la eficiencia y eficacia de los servicios prestados  y  la disminución de los riesgos.</t>
  </si>
  <si>
    <t>LIDER DEL  PROCESO  AMBIENTE FISICO Y  TECNOLOGIA</t>
  </si>
  <si>
    <t>R1</t>
  </si>
  <si>
    <t>R2</t>
  </si>
  <si>
    <t>R3</t>
  </si>
  <si>
    <t>R4</t>
  </si>
  <si>
    <t>R5</t>
  </si>
  <si>
    <t>OPERATIVO</t>
  </si>
  <si>
    <t>Incumplimiento de los servicios  complementarios (mantenimiento correctivo, preventivo y calibración alimentación, servicios generales, lavandería, seguridad y vigilancia, fumigación, rocería, poda, gestión de residuos  hospitalarios)  operados  por terceros  para el cumplimiento del objeto del proceso.</t>
  </si>
  <si>
    <t>a)No identificación de las necesidades reales del servicio.</t>
  </si>
  <si>
    <t>a) Legales por el incumplimiento de la función administrativa y normatividad aplicable
b) Pérdida de imagen corporativa frente a las partes interesadas
c) Financieras, ya que  los beneficios pueden ser menores
d) Operativas ya que puede afectar el normal desarrollo de los procesos.</t>
  </si>
  <si>
    <t>Estudios previos en la etapa precontractual.</t>
  </si>
  <si>
    <t>Fuerte</t>
  </si>
  <si>
    <t>81.6</t>
  </si>
  <si>
    <t>b) No realizar supervisión o interventoria adecuada</t>
  </si>
  <si>
    <t>Capacitación a los supervisores.</t>
  </si>
  <si>
    <t xml:space="preserve">Debil </t>
  </si>
  <si>
    <t>c) No cumplimiuento de las obligaciones contractuales.</t>
  </si>
  <si>
    <t>Supervisión</t>
  </si>
  <si>
    <t>CUMPLIMIENTO</t>
  </si>
  <si>
    <t xml:space="preserve">Los planes de ambiente físico, tecnología, mantenimiento, residuos hospitalarios, aseo  y limpieza de instalaciones hospitalarios  no se formulan  de acuerdo  a las  necesidades de la institución.  </t>
  </si>
  <si>
    <t>a) Desconocimiento del responsable de la elaboración de los planes de ambiente físico</t>
  </si>
  <si>
    <t xml:space="preserve">Inducción y reinducción </t>
  </si>
  <si>
    <t>b) Desconocimiento de la normatividad vigente aplicable para infraestructura, gestión ambiental, mantenimiento hospitalario y calibración</t>
  </si>
  <si>
    <t>Capacitación de la normatividad vigente</t>
  </si>
  <si>
    <t>c) Falta de controles de los procesos</t>
  </si>
  <si>
    <t>Estandarización de elaboración y seguimiento de planes</t>
  </si>
  <si>
    <t>CORRUPCION</t>
  </si>
  <si>
    <t>Utilización inadecuada de los suministros, recursos, servicios y disponibilidad del personal.</t>
  </si>
  <si>
    <t>a) Abuso de confianza</t>
  </si>
  <si>
    <t>a) Pérdida imagen corporativa con los usuarios, familias y partes interesadas
b) Legal por incumplimiento en la función administrativa y normatividad aplicable
c) Operativo ya que pueden afectar el normal desarrollo del proceso y de otros procesos
d) Se puede generar en el usuario un resultado negativo del servicio, eventos adversos o incidentes: empeoramiento en su estado de salud general o mental
e) Financiero por perdida de recursos y detrimento patrimonial.                                                                   f)  Sanciones administrativas (Internas)</t>
  </si>
  <si>
    <t>Nivel jerarquico</t>
  </si>
  <si>
    <t>b) Abuso de autoridad</t>
  </si>
  <si>
    <t>Seguimiento al consumo de los recursos.</t>
  </si>
  <si>
    <t>e) Falta de controles</t>
  </si>
  <si>
    <t>Estandarización de procedimientos.</t>
  </si>
  <si>
    <t>Moderado</t>
  </si>
  <si>
    <t>TECNOLOGIA</t>
  </si>
  <si>
    <t xml:space="preserve">Tecnología inadecuada para la prestación de servicios de salud  </t>
  </si>
  <si>
    <t>a) Equipo que no cumplen con estandares requeridos.</t>
  </si>
  <si>
    <t xml:space="preserve">a) Pérdida imagen corporativa con los usuarios, familias y partes interesadas
b) Legales por investigaciones disciplinarias al Equipo Directivo y/o miembros de Junta Directiva., hallazgo administrativos por el establecimiento de proyectos que no contribuyen con el objeto social, mision y visión institucionales.
c)Financieras: Hallazgos fiscales por posible detrimento patrimonial.
d) Operativo ya que pueden afectar el normal desarrollo del proceso y de otros procesos
e) Se puede generar en el usuario un resultado negativo del servicio, eventos adversos o incidentes: empeoramiento en su estado de salud general o mental                                               f) Incumplimiento de la normatividad vigente, por lo puede generar sanciones.                                                      </t>
  </si>
  <si>
    <t>Seguimientos periodicos a estandares requeridos.</t>
  </si>
  <si>
    <t>b) Ausencia de diagnóstico del real estado de los equipos</t>
  </si>
  <si>
    <t>Evaluación el estado funcional de los equipos.</t>
  </si>
  <si>
    <t>c) Falta renovación de técnologia</t>
  </si>
  <si>
    <t>Actualización permamente de tecnologia</t>
  </si>
  <si>
    <t>Inadecuada comunicación con los operadores, generando desarticulación entre las dependencias de la institución.</t>
  </si>
  <si>
    <t>a) Inadcuado uso del conducto regular</t>
  </si>
  <si>
    <t>Utilización del conducto regular</t>
  </si>
  <si>
    <t>b) Falla en el proceso de inducción</t>
  </si>
  <si>
    <t>Fortalecer proceso de inducción</t>
  </si>
  <si>
    <t>c) Falta de comunicación entre los procesos</t>
  </si>
  <si>
    <t>Mejorar comunicación entre las dependencias</t>
  </si>
  <si>
    <t>d) Falta de capacitación y entrenamiento (Planeación).</t>
  </si>
  <si>
    <t>Plan de capacitaciones efectivo.</t>
  </si>
  <si>
    <t>14 de agosto de 2019</t>
  </si>
  <si>
    <t>a) Pérdida imagen corporativa con los usuarios, familias y partes interesadas
b) Legal por incumplimiento en la función administrativa y normatividad aplicable
c) Operativo ya que pueden afectar el normal desarrollo del proceso y de otros procesos
d) Se puede generar en el usuario un resultado negativo del servicio, eventos adversos o incidentes: empeoramiento en su estado de salud general o mental                                                       e) Retraso en el cumplimiento de la prestación del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</si>
</sst>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7030A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2" tint="-0.89999084444715716"/>
      <name val="Calibri"/>
      <family val="2"/>
    </font>
    <font>
      <sz val="10"/>
      <name val="Calibri"/>
      <family val="2"/>
    </font>
    <font>
      <sz val="12"/>
      <color theme="2" tint="-0.89999084444715716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2" tint="-0.89999084444715716"/>
      <name val="Arial"/>
      <family val="2"/>
    </font>
    <font>
      <b/>
      <sz val="12"/>
      <color theme="2" tint="-0.89999084444715716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20">
    <xf numFmtId="0" fontId="0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16" xfId="1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8" xfId="1" applyFont="1" applyFill="1" applyBorder="1" applyAlignment="1">
      <alignment horizontal="justify" vertical="center" wrapText="1"/>
    </xf>
    <xf numFmtId="14" fontId="4" fillId="0" borderId="18" xfId="0" applyNumberFormat="1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4" borderId="0" xfId="0" applyFont="1" applyFill="1" applyAlignment="1">
      <alignment horizontal="justify" vertical="center" wrapText="1"/>
    </xf>
    <xf numFmtId="0" fontId="16" fillId="5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6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0" fontId="4" fillId="4" borderId="16" xfId="0" applyFont="1" applyFill="1" applyBorder="1" applyAlignment="1">
      <alignment horizontal="justify" vertical="center" wrapText="1"/>
    </xf>
    <xf numFmtId="0" fontId="16" fillId="5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20" fillId="0" borderId="29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0" xfId="0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8" xfId="0" applyFont="1" applyFill="1" applyBorder="1" applyAlignment="1">
      <alignment horizontal="justify" vertical="center" wrapText="1"/>
    </xf>
    <xf numFmtId="0" fontId="20" fillId="2" borderId="18" xfId="0" applyFont="1" applyFill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0" fillId="2" borderId="0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4" fillId="8" borderId="44" xfId="0" applyFont="1" applyFill="1" applyBorder="1" applyAlignment="1">
      <alignment horizontal="center" vertical="center" wrapText="1"/>
    </xf>
    <xf numFmtId="0" fontId="24" fillId="7" borderId="44" xfId="0" applyFont="1" applyFill="1" applyBorder="1" applyAlignment="1">
      <alignment horizontal="center" vertical="center" wrapText="1"/>
    </xf>
    <xf numFmtId="0" fontId="23" fillId="0" borderId="43" xfId="0" applyFont="1" applyBorder="1"/>
    <xf numFmtId="0" fontId="23" fillId="0" borderId="43" xfId="0" applyFont="1" applyBorder="1" applyAlignment="1">
      <alignment horizontal="justify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6" fillId="2" borderId="41" xfId="0" applyFont="1" applyFill="1" applyBorder="1" applyAlignment="1">
      <alignment vertical="top" wrapText="1"/>
    </xf>
    <xf numFmtId="0" fontId="20" fillId="2" borderId="41" xfId="0" applyFont="1" applyFill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center" wrapText="1"/>
    </xf>
    <xf numFmtId="0" fontId="26" fillId="2" borderId="48" xfId="0" applyFont="1" applyFill="1" applyBorder="1" applyAlignment="1">
      <alignment vertical="top" wrapText="1"/>
    </xf>
    <xf numFmtId="0" fontId="20" fillId="2" borderId="48" xfId="0" applyFont="1" applyFill="1" applyBorder="1" applyAlignment="1">
      <alignment horizontal="left" vertical="center" wrapText="1"/>
    </xf>
    <xf numFmtId="0" fontId="20" fillId="0" borderId="48" xfId="0" applyFont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0" fontId="0" fillId="0" borderId="5" xfId="0" applyBorder="1"/>
    <xf numFmtId="0" fontId="0" fillId="0" borderId="6" xfId="0" applyBorder="1"/>
    <xf numFmtId="0" fontId="4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2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53" xfId="0" applyFont="1" applyBorder="1" applyAlignment="1">
      <alignment horizontal="left" vertical="top" wrapText="1"/>
    </xf>
    <xf numFmtId="0" fontId="20" fillId="0" borderId="50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53" xfId="0" applyNumberFormat="1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top" wrapText="1"/>
    </xf>
    <xf numFmtId="0" fontId="20" fillId="0" borderId="5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48" xfId="0" applyFont="1" applyBorder="1" applyAlignment="1">
      <alignment horizontal="left" vertical="top" wrapText="1"/>
    </xf>
    <xf numFmtId="0" fontId="20" fillId="0" borderId="4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48" xfId="0" applyNumberFormat="1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left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17" fontId="21" fillId="3" borderId="45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17" fontId="21" fillId="3" borderId="58" xfId="0" applyNumberFormat="1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17" fontId="21" fillId="3" borderId="29" xfId="0" applyNumberFormat="1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17" fontId="21" fillId="3" borderId="1" xfId="0" applyNumberFormat="1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58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</cellXfs>
  <cellStyles count="2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Normal" xfId="0" builtinId="0"/>
    <cellStyle name="Normal 2" xfId="1"/>
  </cellStyles>
  <dxfs count="59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6B80A"/>
      <color rgb="FFFF9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4</xdr:col>
      <xdr:colOff>2114550</xdr:colOff>
      <xdr:row>5</xdr:row>
      <xdr:rowOff>123825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38100" y="47625"/>
          <a:ext cx="11610975" cy="1066800"/>
        </a:xfrm>
        <a:prstGeom prst="rect">
          <a:avLst/>
        </a:prstGeom>
        <a:solidFill>
          <a:srgbClr val="FFFFFF"/>
        </a:solidFill>
        <a:ln w="57150" cmpd="thickThin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s-CO" sz="800" b="1" i="0" strike="noStrike">
            <a:solidFill>
              <a:srgbClr val="008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CO" sz="2400" b="1" i="0" strike="noStrike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MATRIZ GESTION DEL RIESGO </a:t>
          </a:r>
        </a:p>
        <a:p>
          <a:pPr algn="ctr" rtl="1">
            <a:defRPr sz="1000"/>
          </a:pPr>
          <a:endParaRPr lang="es-CO" sz="2400" b="1" i="0" strike="noStrike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O" sz="2400" b="1" i="0" strike="noStrike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O" sz="2400" b="1" i="0" strike="noStrike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endParaRPr lang="es-CO" sz="3600" b="1" i="0" strike="noStrike">
            <a:solidFill>
              <a:srgbClr val="00FF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3600" b="1" i="0" strike="noStrike">
            <a:solidFill>
              <a:srgbClr val="00FF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2133600</xdr:colOff>
      <xdr:row>0</xdr:row>
      <xdr:rowOff>47624</xdr:rowOff>
    </xdr:from>
    <xdr:to>
      <xdr:col>4</xdr:col>
      <xdr:colOff>3409950</xdr:colOff>
      <xdr:row>5</xdr:row>
      <xdr:rowOff>123825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1668125" y="47624"/>
          <a:ext cx="1276350" cy="1066801"/>
        </a:xfrm>
        <a:prstGeom prst="rect">
          <a:avLst/>
        </a:prstGeom>
        <a:solidFill>
          <a:srgbClr val="FFFFFF"/>
        </a:solidFill>
        <a:ln w="57150" cmpd="thickThin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2225674</xdr:colOff>
      <xdr:row>0</xdr:row>
      <xdr:rowOff>191656</xdr:rowOff>
    </xdr:from>
    <xdr:to>
      <xdr:col>4</xdr:col>
      <xdr:colOff>3209925</xdr:colOff>
      <xdr:row>5</xdr:row>
      <xdr:rowOff>85725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60199" y="191656"/>
          <a:ext cx="984251" cy="8846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63</xdr:row>
      <xdr:rowOff>133350</xdr:rowOff>
    </xdr:from>
    <xdr:to>
      <xdr:col>4</xdr:col>
      <xdr:colOff>3133725</xdr:colOff>
      <xdr:row>64</xdr:row>
      <xdr:rowOff>181323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1390650" y="15154275"/>
          <a:ext cx="11277600" cy="247998"/>
        </a:xfrm>
        <a:prstGeom prst="rect">
          <a:avLst/>
        </a:prstGeom>
        <a:solidFill>
          <a:sysClr val="window" lastClr="FFFFFF"/>
        </a:solidFill>
        <a:ln w="38100" cmpd="dbl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CO" sz="900" b="1" i="0" strike="noStrike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</a:t>
          </a:r>
          <a:r>
            <a:rPr lang="es-CO" sz="9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s-CO" sz="10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ódigo: GE-FR-02                                                        Version: </a:t>
          </a:r>
          <a:r>
            <a:rPr lang="es-CO" sz="1000" b="1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Cuarta </a:t>
          </a:r>
          <a:r>
            <a:rPr lang="es-CO" sz="10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000" b="1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Fecha: 11/06/19                                                                             </a:t>
          </a:r>
          <a:r>
            <a:rPr lang="es-CO" sz="10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Página   1 de1</a:t>
          </a:r>
        </a:p>
        <a:p>
          <a:pPr algn="l" rtl="1">
            <a:defRPr sz="1000"/>
          </a:pPr>
          <a:endParaRPr lang="es-CO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CO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3"/>
  <sheetViews>
    <sheetView zoomScale="90" zoomScaleNormal="90" zoomScalePageLayoutView="90" workbookViewId="0">
      <pane xSplit="4" ySplit="2" topLeftCell="E109" activePane="bottomRight" state="frozen"/>
      <selection pane="topRight" activeCell="E1" sqref="E1"/>
      <selection pane="bottomLeft" activeCell="A3" sqref="A3"/>
      <selection pane="bottomRight" activeCell="A103" sqref="A103:A118"/>
    </sheetView>
  </sheetViews>
  <sheetFormatPr baseColWidth="10" defaultColWidth="10.85546875" defaultRowHeight="12.75" x14ac:dyDescent="0.25"/>
  <cols>
    <col min="1" max="2" width="16.7109375" style="16" customWidth="1"/>
    <col min="3" max="3" width="26.7109375" style="16" customWidth="1"/>
    <col min="4" max="4" width="17.85546875" style="13" customWidth="1"/>
    <col min="5" max="6" width="19.7109375" style="13" customWidth="1"/>
    <col min="7" max="7" width="12.7109375" style="13" customWidth="1"/>
    <col min="8" max="8" width="19.7109375" style="13" hidden="1" customWidth="1"/>
    <col min="9" max="9" width="12.7109375" style="13" hidden="1" customWidth="1"/>
    <col min="10" max="10" width="12.7109375" style="13" customWidth="1"/>
    <col min="11" max="14" width="20.7109375" style="13" customWidth="1"/>
    <col min="15" max="17" width="12.7109375" style="13" customWidth="1"/>
    <col min="18" max="18" width="15.7109375" style="13" customWidth="1"/>
    <col min="19" max="16384" width="10.85546875" style="13"/>
  </cols>
  <sheetData>
    <row r="1" spans="1:18" ht="15.75" customHeight="1" x14ac:dyDescent="0.25">
      <c r="A1" s="169" t="s">
        <v>282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 s="15" customFormat="1" ht="31.5" x14ac:dyDescent="0.25">
      <c r="A2" s="14" t="s">
        <v>4</v>
      </c>
      <c r="B2" s="14" t="s">
        <v>38</v>
      </c>
      <c r="C2" s="14" t="s">
        <v>39</v>
      </c>
      <c r="D2" s="14" t="s">
        <v>40</v>
      </c>
      <c r="E2" s="14" t="s">
        <v>42</v>
      </c>
      <c r="F2" s="14" t="s">
        <v>305</v>
      </c>
      <c r="G2" s="14" t="s">
        <v>296</v>
      </c>
      <c r="H2" s="14" t="s">
        <v>306</v>
      </c>
      <c r="I2" s="14" t="s">
        <v>296</v>
      </c>
      <c r="J2" s="14" t="s">
        <v>40</v>
      </c>
      <c r="K2" s="14" t="s">
        <v>297</v>
      </c>
      <c r="L2" s="43" t="s">
        <v>335</v>
      </c>
      <c r="M2" s="14" t="s">
        <v>298</v>
      </c>
      <c r="N2" s="14" t="s">
        <v>299</v>
      </c>
      <c r="O2" s="14" t="s">
        <v>300</v>
      </c>
      <c r="P2" s="14" t="s">
        <v>301</v>
      </c>
      <c r="Q2" s="14" t="s">
        <v>302</v>
      </c>
      <c r="R2" s="14" t="s">
        <v>303</v>
      </c>
    </row>
    <row r="3" spans="1:18" ht="63.75" x14ac:dyDescent="0.25">
      <c r="A3" s="140" t="s">
        <v>43</v>
      </c>
      <c r="B3" s="143" t="s">
        <v>44</v>
      </c>
      <c r="C3" s="143" t="s">
        <v>45</v>
      </c>
      <c r="D3" s="143" t="s">
        <v>46</v>
      </c>
      <c r="E3" s="28" t="s">
        <v>48</v>
      </c>
      <c r="F3" s="148" t="s">
        <v>309</v>
      </c>
      <c r="G3" s="148" t="s">
        <v>304</v>
      </c>
      <c r="H3" s="144" t="s">
        <v>47</v>
      </c>
      <c r="I3" s="170" t="s">
        <v>304</v>
      </c>
      <c r="J3" s="183">
        <v>0.9</v>
      </c>
      <c r="K3" s="50" t="s">
        <v>406</v>
      </c>
      <c r="L3" s="48" t="s">
        <v>679</v>
      </c>
      <c r="M3" s="48"/>
      <c r="N3" s="181" t="s">
        <v>341</v>
      </c>
      <c r="O3" s="48"/>
      <c r="P3" s="48"/>
      <c r="Q3" s="48"/>
      <c r="R3" s="48"/>
    </row>
    <row r="4" spans="1:18" ht="76.5" x14ac:dyDescent="0.25">
      <c r="A4" s="141"/>
      <c r="B4" s="143"/>
      <c r="C4" s="143"/>
      <c r="D4" s="143"/>
      <c r="E4" s="25" t="s">
        <v>49</v>
      </c>
      <c r="F4" s="148"/>
      <c r="G4" s="148"/>
      <c r="H4" s="145"/>
      <c r="I4" s="170"/>
      <c r="J4" s="184"/>
      <c r="K4" s="50" t="s">
        <v>407</v>
      </c>
      <c r="L4" s="48" t="s">
        <v>338</v>
      </c>
      <c r="M4" s="48"/>
      <c r="N4" s="182"/>
      <c r="O4" s="48"/>
      <c r="P4" s="48"/>
      <c r="Q4" s="48"/>
      <c r="R4" s="48"/>
    </row>
    <row r="5" spans="1:18" ht="94.5" customHeight="1" x14ac:dyDescent="0.25">
      <c r="A5" s="141"/>
      <c r="B5" s="143"/>
      <c r="C5" s="143"/>
      <c r="D5" s="143"/>
      <c r="E5" s="25" t="s">
        <v>50</v>
      </c>
      <c r="F5" s="148"/>
      <c r="G5" s="148"/>
      <c r="H5" s="145"/>
      <c r="I5" s="170"/>
      <c r="J5" s="184"/>
      <c r="K5" s="50" t="s">
        <v>408</v>
      </c>
      <c r="L5" s="48" t="s">
        <v>339</v>
      </c>
      <c r="M5" s="48"/>
      <c r="N5" s="182"/>
      <c r="O5" s="48"/>
      <c r="P5" s="48"/>
      <c r="Q5" s="48"/>
      <c r="R5" s="48"/>
    </row>
    <row r="6" spans="1:18" ht="63.75" x14ac:dyDescent="0.25">
      <c r="A6" s="141"/>
      <c r="B6" s="143"/>
      <c r="C6" s="143"/>
      <c r="D6" s="143"/>
      <c r="E6" s="25" t="s">
        <v>51</v>
      </c>
      <c r="F6" s="148"/>
      <c r="G6" s="148"/>
      <c r="H6" s="145"/>
      <c r="I6" s="170"/>
      <c r="J6" s="184"/>
      <c r="K6" s="50" t="s">
        <v>409</v>
      </c>
      <c r="L6" s="48" t="s">
        <v>340</v>
      </c>
      <c r="M6" s="48"/>
      <c r="N6" s="48"/>
      <c r="O6" s="48"/>
      <c r="P6" s="48"/>
      <c r="Q6" s="48"/>
      <c r="R6" s="48"/>
    </row>
    <row r="7" spans="1:18" ht="120" customHeight="1" x14ac:dyDescent="0.25">
      <c r="A7" s="141"/>
      <c r="B7" s="143"/>
      <c r="C7" s="143"/>
      <c r="D7" s="143"/>
      <c r="E7" s="25" t="s">
        <v>52</v>
      </c>
      <c r="F7" s="148"/>
      <c r="G7" s="148"/>
      <c r="H7" s="145"/>
      <c r="I7" s="170"/>
      <c r="J7" s="184"/>
      <c r="K7" s="50" t="s">
        <v>410</v>
      </c>
      <c r="L7" s="48" t="s">
        <v>379</v>
      </c>
      <c r="M7" s="48"/>
      <c r="N7" s="48"/>
      <c r="O7" s="48"/>
      <c r="P7" s="48"/>
      <c r="Q7" s="48"/>
      <c r="R7" s="48"/>
    </row>
    <row r="8" spans="1:18" ht="74.25" customHeight="1" x14ac:dyDescent="0.25">
      <c r="A8" s="141"/>
      <c r="B8" s="143"/>
      <c r="C8" s="143"/>
      <c r="D8" s="143"/>
      <c r="E8" s="25"/>
      <c r="F8" s="148"/>
      <c r="G8" s="148"/>
      <c r="H8" s="145"/>
      <c r="I8" s="170"/>
      <c r="J8" s="184"/>
      <c r="K8" s="50" t="s">
        <v>411</v>
      </c>
      <c r="L8" s="48" t="s">
        <v>380</v>
      </c>
      <c r="M8" s="48"/>
      <c r="N8" s="48"/>
      <c r="O8" s="48"/>
      <c r="P8" s="48"/>
      <c r="Q8" s="48"/>
      <c r="R8" s="48"/>
    </row>
    <row r="9" spans="1:18" ht="74.25" customHeight="1" x14ac:dyDescent="0.25">
      <c r="A9" s="141"/>
      <c r="B9" s="143"/>
      <c r="C9" s="143"/>
      <c r="D9" s="143"/>
      <c r="E9" s="25"/>
      <c r="F9" s="148"/>
      <c r="G9" s="148"/>
      <c r="H9" s="145"/>
      <c r="I9" s="170"/>
      <c r="J9" s="184"/>
      <c r="K9" s="50" t="s">
        <v>412</v>
      </c>
      <c r="L9" s="48" t="s">
        <v>342</v>
      </c>
      <c r="M9" s="48"/>
      <c r="N9" s="48"/>
      <c r="O9" s="48"/>
      <c r="P9" s="48"/>
      <c r="Q9" s="48"/>
      <c r="R9" s="48"/>
    </row>
    <row r="10" spans="1:18" ht="38.25" x14ac:dyDescent="0.25">
      <c r="A10" s="141"/>
      <c r="B10" s="143"/>
      <c r="C10" s="143"/>
      <c r="D10" s="143"/>
      <c r="E10" s="25"/>
      <c r="F10" s="148"/>
      <c r="G10" s="148"/>
      <c r="H10" s="145"/>
      <c r="I10" s="170"/>
      <c r="J10" s="184"/>
      <c r="K10" s="50" t="s">
        <v>413</v>
      </c>
      <c r="L10" s="48" t="s">
        <v>343</v>
      </c>
      <c r="M10" s="48"/>
      <c r="N10" s="48"/>
      <c r="O10" s="48"/>
      <c r="P10" s="48"/>
      <c r="Q10" s="48"/>
      <c r="R10" s="48"/>
    </row>
    <row r="11" spans="1:18" ht="63.75" x14ac:dyDescent="0.25">
      <c r="A11" s="141"/>
      <c r="B11" s="143"/>
      <c r="C11" s="143"/>
      <c r="D11" s="143"/>
      <c r="E11" s="25"/>
      <c r="F11" s="148"/>
      <c r="G11" s="148"/>
      <c r="H11" s="145"/>
      <c r="I11" s="170"/>
      <c r="J11" s="184"/>
      <c r="K11" s="50" t="s">
        <v>414</v>
      </c>
      <c r="L11" s="51" t="s">
        <v>344</v>
      </c>
      <c r="M11" s="48"/>
      <c r="N11" s="48"/>
      <c r="O11" s="48"/>
      <c r="P11" s="48"/>
      <c r="Q11" s="48"/>
      <c r="R11" s="48"/>
    </row>
    <row r="12" spans="1:18" ht="63.75" x14ac:dyDescent="0.25">
      <c r="A12" s="141"/>
      <c r="B12" s="143"/>
      <c r="C12" s="143"/>
      <c r="D12" s="143"/>
      <c r="E12" s="25"/>
      <c r="F12" s="148"/>
      <c r="G12" s="148"/>
      <c r="H12" s="145"/>
      <c r="I12" s="170"/>
      <c r="J12" s="184"/>
      <c r="K12" s="50" t="s">
        <v>415</v>
      </c>
      <c r="L12" s="51" t="s">
        <v>336</v>
      </c>
      <c r="M12" s="48"/>
      <c r="N12" s="48"/>
      <c r="O12" s="48"/>
      <c r="P12" s="48"/>
      <c r="Q12" s="48"/>
      <c r="R12" s="48"/>
    </row>
    <row r="13" spans="1:18" ht="108" customHeight="1" x14ac:dyDescent="0.25">
      <c r="A13" s="141"/>
      <c r="B13" s="143"/>
      <c r="C13" s="143"/>
      <c r="D13" s="143"/>
      <c r="E13" s="25"/>
      <c r="F13" s="148"/>
      <c r="G13" s="148"/>
      <c r="H13" s="145"/>
      <c r="I13" s="170"/>
      <c r="J13" s="184"/>
      <c r="K13" s="50" t="s">
        <v>416</v>
      </c>
      <c r="L13" s="48" t="s">
        <v>345</v>
      </c>
      <c r="M13" s="48"/>
      <c r="N13" s="48"/>
      <c r="O13" s="48"/>
      <c r="P13" s="48"/>
      <c r="Q13" s="48"/>
      <c r="R13" s="48"/>
    </row>
    <row r="14" spans="1:18" ht="50.25" customHeight="1" x14ac:dyDescent="0.25">
      <c r="A14" s="141"/>
      <c r="B14" s="143"/>
      <c r="C14" s="143"/>
      <c r="D14" s="143"/>
      <c r="E14" s="25"/>
      <c r="F14" s="148"/>
      <c r="G14" s="148"/>
      <c r="H14" s="145"/>
      <c r="I14" s="170"/>
      <c r="J14" s="184"/>
      <c r="K14" s="50" t="s">
        <v>417</v>
      </c>
      <c r="L14" s="48" t="s">
        <v>337</v>
      </c>
      <c r="M14" s="48"/>
      <c r="N14" s="48"/>
      <c r="O14" s="48"/>
      <c r="P14" s="48"/>
      <c r="Q14" s="48"/>
      <c r="R14" s="48"/>
    </row>
    <row r="15" spans="1:18" ht="63.75" x14ac:dyDescent="0.25">
      <c r="A15" s="141"/>
      <c r="B15" s="143"/>
      <c r="C15" s="143"/>
      <c r="D15" s="143"/>
      <c r="E15" s="25"/>
      <c r="F15" s="148"/>
      <c r="G15" s="148"/>
      <c r="H15" s="145"/>
      <c r="I15" s="170"/>
      <c r="J15" s="184"/>
      <c r="K15" s="50" t="s">
        <v>418</v>
      </c>
      <c r="L15" s="48" t="s">
        <v>346</v>
      </c>
      <c r="M15" s="48"/>
      <c r="N15" s="48"/>
      <c r="O15" s="48"/>
      <c r="P15" s="48"/>
      <c r="Q15" s="48"/>
      <c r="R15" s="48"/>
    </row>
    <row r="16" spans="1:18" ht="101.25" customHeight="1" x14ac:dyDescent="0.25">
      <c r="A16" s="141"/>
      <c r="B16" s="143"/>
      <c r="C16" s="143"/>
      <c r="D16" s="143"/>
      <c r="E16" s="25"/>
      <c r="F16" s="148"/>
      <c r="G16" s="148"/>
      <c r="H16" s="145"/>
      <c r="I16" s="170"/>
      <c r="J16" s="184"/>
      <c r="K16" s="50" t="s">
        <v>419</v>
      </c>
      <c r="L16" s="48" t="s">
        <v>347</v>
      </c>
      <c r="M16" s="48"/>
      <c r="N16" s="48"/>
      <c r="O16" s="48"/>
      <c r="P16" s="48"/>
      <c r="Q16" s="48"/>
      <c r="R16" s="48"/>
    </row>
    <row r="17" spans="1:18" ht="101.25" customHeight="1" x14ac:dyDescent="0.25">
      <c r="A17" s="141"/>
      <c r="B17" s="143"/>
      <c r="C17" s="143"/>
      <c r="D17" s="143"/>
      <c r="E17" s="25"/>
      <c r="F17" s="148"/>
      <c r="G17" s="148"/>
      <c r="H17" s="145"/>
      <c r="I17" s="170"/>
      <c r="J17" s="184"/>
      <c r="K17" s="50" t="s">
        <v>420</v>
      </c>
      <c r="L17" s="48" t="s">
        <v>348</v>
      </c>
      <c r="M17" s="48"/>
      <c r="N17" s="48"/>
      <c r="O17" s="48"/>
      <c r="P17" s="48"/>
      <c r="Q17" s="48"/>
      <c r="R17" s="48"/>
    </row>
    <row r="18" spans="1:18" ht="38.25" x14ac:dyDescent="0.25">
      <c r="A18" s="141"/>
      <c r="B18" s="143"/>
      <c r="C18" s="143"/>
      <c r="D18" s="143"/>
      <c r="E18" s="25"/>
      <c r="F18" s="148"/>
      <c r="G18" s="148"/>
      <c r="H18" s="145"/>
      <c r="I18" s="170"/>
      <c r="J18" s="184"/>
      <c r="K18" s="50" t="s">
        <v>421</v>
      </c>
      <c r="L18" s="48" t="s">
        <v>349</v>
      </c>
      <c r="M18" s="48"/>
      <c r="N18" s="48"/>
      <c r="O18" s="48"/>
      <c r="P18" s="48"/>
      <c r="Q18" s="48"/>
      <c r="R18" s="48"/>
    </row>
    <row r="19" spans="1:18" ht="74.25" customHeight="1" x14ac:dyDescent="0.25">
      <c r="A19" s="141"/>
      <c r="B19" s="143"/>
      <c r="C19" s="143"/>
      <c r="D19" s="143"/>
      <c r="E19" s="25"/>
      <c r="F19" s="148"/>
      <c r="G19" s="148"/>
      <c r="H19" s="145"/>
      <c r="I19" s="170"/>
      <c r="J19" s="184"/>
      <c r="K19" s="50" t="s">
        <v>422</v>
      </c>
      <c r="L19" s="48" t="s">
        <v>350</v>
      </c>
      <c r="M19" s="48"/>
      <c r="N19" s="48"/>
      <c r="O19" s="48"/>
      <c r="P19" s="48"/>
      <c r="Q19" s="48"/>
      <c r="R19" s="48"/>
    </row>
    <row r="20" spans="1:18" ht="56.25" customHeight="1" x14ac:dyDescent="0.25">
      <c r="A20" s="141"/>
      <c r="B20" s="143"/>
      <c r="C20" s="143"/>
      <c r="D20" s="143"/>
      <c r="E20" s="25"/>
      <c r="F20" s="148"/>
      <c r="G20" s="148"/>
      <c r="H20" s="145"/>
      <c r="I20" s="170"/>
      <c r="J20" s="184"/>
      <c r="K20" s="50" t="s">
        <v>398</v>
      </c>
      <c r="L20" s="48" t="s">
        <v>351</v>
      </c>
      <c r="M20" s="48"/>
      <c r="N20" s="48"/>
      <c r="O20" s="48"/>
      <c r="P20" s="48"/>
      <c r="Q20" s="48"/>
      <c r="R20" s="48"/>
    </row>
    <row r="21" spans="1:18" ht="52.5" customHeight="1" x14ac:dyDescent="0.25">
      <c r="A21" s="141"/>
      <c r="B21" s="143"/>
      <c r="C21" s="143"/>
      <c r="D21" s="143"/>
      <c r="E21" s="25"/>
      <c r="F21" s="148"/>
      <c r="G21" s="148"/>
      <c r="H21" s="145"/>
      <c r="I21" s="170"/>
      <c r="J21" s="184"/>
      <c r="K21" s="50" t="s">
        <v>399</v>
      </c>
      <c r="L21" s="48" t="s">
        <v>352</v>
      </c>
      <c r="M21" s="48"/>
      <c r="N21" s="48"/>
      <c r="O21" s="48"/>
      <c r="P21" s="48"/>
      <c r="Q21" s="48"/>
      <c r="R21" s="48"/>
    </row>
    <row r="22" spans="1:18" ht="38.25" x14ac:dyDescent="0.25">
      <c r="A22" s="141"/>
      <c r="B22" s="140" t="s">
        <v>53</v>
      </c>
      <c r="C22" s="140" t="s">
        <v>54</v>
      </c>
      <c r="D22" s="140" t="s">
        <v>55</v>
      </c>
      <c r="E22" s="25" t="s">
        <v>57</v>
      </c>
      <c r="F22" s="148"/>
      <c r="G22" s="148"/>
      <c r="H22" s="145" t="s">
        <v>56</v>
      </c>
      <c r="I22" s="170"/>
      <c r="J22" s="184"/>
      <c r="K22" s="50" t="s">
        <v>400</v>
      </c>
      <c r="L22" s="48" t="s">
        <v>353</v>
      </c>
      <c r="M22" s="48"/>
      <c r="N22" s="48"/>
      <c r="O22" s="48"/>
      <c r="P22" s="48"/>
      <c r="Q22" s="48"/>
      <c r="R22" s="48"/>
    </row>
    <row r="23" spans="1:18" ht="79.5" customHeight="1" x14ac:dyDescent="0.25">
      <c r="A23" s="141"/>
      <c r="B23" s="143"/>
      <c r="C23" s="143"/>
      <c r="D23" s="143"/>
      <c r="E23" s="25" t="s">
        <v>58</v>
      </c>
      <c r="F23" s="148"/>
      <c r="G23" s="148"/>
      <c r="H23" s="145"/>
      <c r="I23" s="170"/>
      <c r="J23" s="184"/>
      <c r="K23" s="50" t="s">
        <v>401</v>
      </c>
      <c r="L23" s="48" t="s">
        <v>354</v>
      </c>
      <c r="M23" s="48"/>
      <c r="N23" s="48"/>
      <c r="O23" s="48"/>
      <c r="P23" s="48"/>
      <c r="Q23" s="48"/>
      <c r="R23" s="48"/>
    </row>
    <row r="24" spans="1:18" ht="57.75" customHeight="1" x14ac:dyDescent="0.25">
      <c r="A24" s="141"/>
      <c r="B24" s="143"/>
      <c r="C24" s="143"/>
      <c r="D24" s="143"/>
      <c r="E24" s="25" t="s">
        <v>59</v>
      </c>
      <c r="F24" s="148"/>
      <c r="G24" s="148"/>
      <c r="H24" s="145"/>
      <c r="I24" s="170"/>
      <c r="J24" s="184"/>
      <c r="K24" s="50" t="s">
        <v>402</v>
      </c>
      <c r="L24" s="48" t="s">
        <v>355</v>
      </c>
      <c r="M24" s="48"/>
      <c r="N24" s="48"/>
      <c r="O24" s="48"/>
      <c r="P24" s="48"/>
      <c r="Q24" s="48"/>
      <c r="R24" s="48"/>
    </row>
    <row r="25" spans="1:18" ht="90" customHeight="1" x14ac:dyDescent="0.25">
      <c r="A25" s="141"/>
      <c r="B25" s="143"/>
      <c r="C25" s="143"/>
      <c r="D25" s="143"/>
      <c r="E25" s="25" t="s">
        <v>60</v>
      </c>
      <c r="F25" s="148"/>
      <c r="G25" s="148"/>
      <c r="H25" s="145"/>
      <c r="I25" s="170"/>
      <c r="J25" s="184"/>
      <c r="K25" s="50" t="s">
        <v>403</v>
      </c>
      <c r="L25" s="48" t="s">
        <v>356</v>
      </c>
      <c r="M25" s="48"/>
      <c r="N25" s="48"/>
      <c r="O25" s="48"/>
      <c r="P25" s="48"/>
      <c r="Q25" s="48"/>
      <c r="R25" s="48"/>
    </row>
    <row r="26" spans="1:18" ht="102" x14ac:dyDescent="0.25">
      <c r="A26" s="141"/>
      <c r="B26" s="143"/>
      <c r="C26" s="143"/>
      <c r="D26" s="143"/>
      <c r="E26" s="25" t="s">
        <v>61</v>
      </c>
      <c r="F26" s="148"/>
      <c r="G26" s="148"/>
      <c r="H26" s="145"/>
      <c r="I26" s="170"/>
      <c r="J26" s="184"/>
      <c r="K26" s="50" t="s">
        <v>404</v>
      </c>
      <c r="L26" s="48" t="s">
        <v>357</v>
      </c>
      <c r="M26" s="48"/>
      <c r="N26" s="48"/>
      <c r="O26" s="48"/>
      <c r="P26" s="48"/>
      <c r="Q26" s="48"/>
      <c r="R26" s="48"/>
    </row>
    <row r="27" spans="1:18" ht="84" customHeight="1" x14ac:dyDescent="0.25">
      <c r="A27" s="141"/>
      <c r="B27" s="143"/>
      <c r="C27" s="143"/>
      <c r="D27" s="143"/>
      <c r="E27" s="42"/>
      <c r="F27" s="148"/>
      <c r="G27" s="148"/>
      <c r="H27" s="145"/>
      <c r="I27" s="170"/>
      <c r="J27" s="184"/>
      <c r="K27" s="50" t="s">
        <v>405</v>
      </c>
      <c r="L27" s="48" t="s">
        <v>359</v>
      </c>
      <c r="M27" s="48"/>
      <c r="N27" s="48"/>
      <c r="O27" s="48"/>
      <c r="P27" s="48"/>
      <c r="Q27" s="48"/>
      <c r="R27" s="48"/>
    </row>
    <row r="28" spans="1:18" ht="92.25" customHeight="1" x14ac:dyDescent="0.25">
      <c r="A28" s="141"/>
      <c r="B28" s="143"/>
      <c r="C28" s="143"/>
      <c r="D28" s="143"/>
      <c r="E28" s="42"/>
      <c r="F28" s="148"/>
      <c r="G28" s="148"/>
      <c r="H28" s="145"/>
      <c r="I28" s="170"/>
      <c r="J28" s="184"/>
      <c r="K28" s="50"/>
      <c r="L28" s="48" t="s">
        <v>358</v>
      </c>
      <c r="M28" s="48"/>
      <c r="N28" s="48"/>
      <c r="O28" s="48"/>
      <c r="P28" s="48"/>
      <c r="Q28" s="48"/>
      <c r="R28" s="48"/>
    </row>
    <row r="29" spans="1:18" ht="132" customHeight="1" x14ac:dyDescent="0.25">
      <c r="A29" s="141"/>
      <c r="B29" s="140" t="s">
        <v>62</v>
      </c>
      <c r="C29" s="140" t="s">
        <v>63</v>
      </c>
      <c r="D29" s="140" t="s">
        <v>64</v>
      </c>
      <c r="E29" s="42" t="s">
        <v>66</v>
      </c>
      <c r="F29" s="148"/>
      <c r="G29" s="148"/>
      <c r="H29" s="145" t="s">
        <v>65</v>
      </c>
      <c r="I29" s="170"/>
      <c r="J29" s="184"/>
      <c r="K29" s="48"/>
      <c r="L29" s="48" t="s">
        <v>360</v>
      </c>
      <c r="M29" s="48"/>
      <c r="N29" s="48"/>
      <c r="O29" s="48"/>
      <c r="P29" s="48"/>
      <c r="Q29" s="48"/>
      <c r="R29" s="48"/>
    </row>
    <row r="30" spans="1:18" ht="63.75" x14ac:dyDescent="0.25">
      <c r="A30" s="141"/>
      <c r="B30" s="143"/>
      <c r="C30" s="143"/>
      <c r="D30" s="143"/>
      <c r="E30" s="42" t="s">
        <v>67</v>
      </c>
      <c r="F30" s="148"/>
      <c r="G30" s="148"/>
      <c r="H30" s="145"/>
      <c r="I30" s="170"/>
      <c r="J30" s="184"/>
      <c r="K30" s="48"/>
      <c r="L30" s="48" t="s">
        <v>361</v>
      </c>
      <c r="M30" s="48"/>
      <c r="N30" s="48"/>
      <c r="O30" s="48"/>
      <c r="P30" s="48"/>
      <c r="Q30" s="48"/>
      <c r="R30" s="48"/>
    </row>
    <row r="31" spans="1:18" ht="63.75" x14ac:dyDescent="0.25">
      <c r="A31" s="141"/>
      <c r="B31" s="143"/>
      <c r="C31" s="143"/>
      <c r="D31" s="143"/>
      <c r="E31" s="42" t="s">
        <v>68</v>
      </c>
      <c r="F31" s="148"/>
      <c r="G31" s="148"/>
      <c r="H31" s="145"/>
      <c r="I31" s="170"/>
      <c r="J31" s="184"/>
      <c r="K31" s="48"/>
      <c r="L31" s="48" t="s">
        <v>362</v>
      </c>
      <c r="M31" s="48"/>
      <c r="N31" s="48"/>
      <c r="O31" s="48"/>
      <c r="P31" s="48"/>
      <c r="Q31" s="48"/>
      <c r="R31" s="48"/>
    </row>
    <row r="32" spans="1:18" ht="87.75" customHeight="1" x14ac:dyDescent="0.25">
      <c r="A32" s="141"/>
      <c r="B32" s="143"/>
      <c r="C32" s="143"/>
      <c r="D32" s="143"/>
      <c r="E32" s="42"/>
      <c r="F32" s="148"/>
      <c r="G32" s="148"/>
      <c r="H32" s="145"/>
      <c r="I32" s="170"/>
      <c r="J32" s="184"/>
      <c r="K32" s="48"/>
      <c r="L32" s="48" t="s">
        <v>363</v>
      </c>
      <c r="M32" s="48"/>
      <c r="N32" s="48"/>
      <c r="O32" s="48"/>
      <c r="P32" s="48"/>
      <c r="Q32" s="48"/>
      <c r="R32" s="48"/>
    </row>
    <row r="33" spans="1:18" ht="76.5" x14ac:dyDescent="0.25">
      <c r="A33" s="141"/>
      <c r="B33" s="144"/>
      <c r="C33" s="144"/>
      <c r="D33" s="144"/>
      <c r="E33" s="40"/>
      <c r="F33" s="148"/>
      <c r="G33" s="148"/>
      <c r="H33" s="145"/>
      <c r="I33" s="170"/>
      <c r="J33" s="184"/>
      <c r="K33" s="48"/>
      <c r="L33" s="48" t="s">
        <v>364</v>
      </c>
      <c r="M33" s="48"/>
      <c r="N33" s="48"/>
      <c r="O33" s="48"/>
      <c r="P33" s="48"/>
      <c r="Q33" s="48"/>
      <c r="R33" s="48"/>
    </row>
    <row r="34" spans="1:18" ht="38.25" x14ac:dyDescent="0.25">
      <c r="A34" s="141"/>
      <c r="B34" s="146" t="s">
        <v>69</v>
      </c>
      <c r="C34" s="146" t="s">
        <v>70</v>
      </c>
      <c r="D34" s="146" t="s">
        <v>71</v>
      </c>
      <c r="E34" s="44" t="s">
        <v>73</v>
      </c>
      <c r="F34" s="148"/>
      <c r="G34" s="148"/>
      <c r="H34" s="145" t="s">
        <v>72</v>
      </c>
      <c r="I34" s="170"/>
      <c r="J34" s="184"/>
      <c r="K34" s="48"/>
      <c r="L34" s="52"/>
      <c r="M34" s="48"/>
      <c r="N34" s="48"/>
      <c r="O34" s="48"/>
      <c r="P34" s="48"/>
      <c r="Q34" s="48"/>
      <c r="R34" s="48"/>
    </row>
    <row r="35" spans="1:18" ht="38.25" x14ac:dyDescent="0.25">
      <c r="A35" s="141"/>
      <c r="B35" s="147"/>
      <c r="C35" s="147"/>
      <c r="D35" s="147"/>
      <c r="E35" s="45" t="s">
        <v>74</v>
      </c>
      <c r="F35" s="148"/>
      <c r="G35" s="148"/>
      <c r="H35" s="145"/>
      <c r="I35" s="170"/>
      <c r="J35" s="184"/>
      <c r="K35" s="48"/>
      <c r="L35" s="52"/>
      <c r="M35" s="48"/>
      <c r="N35" s="48"/>
      <c r="O35" s="48"/>
      <c r="P35" s="48"/>
      <c r="Q35" s="48"/>
      <c r="R35" s="48"/>
    </row>
    <row r="36" spans="1:18" ht="38.25" x14ac:dyDescent="0.25">
      <c r="A36" s="141"/>
      <c r="B36" s="147"/>
      <c r="C36" s="147"/>
      <c r="D36" s="147"/>
      <c r="E36" s="45" t="s">
        <v>75</v>
      </c>
      <c r="F36" s="148"/>
      <c r="G36" s="148"/>
      <c r="H36" s="145"/>
      <c r="I36" s="170"/>
      <c r="J36" s="184"/>
      <c r="K36" s="48"/>
      <c r="L36" s="52"/>
      <c r="M36" s="48"/>
      <c r="N36" s="48"/>
      <c r="O36" s="48"/>
      <c r="P36" s="48"/>
      <c r="Q36" s="48"/>
      <c r="R36" s="48"/>
    </row>
    <row r="37" spans="1:18" ht="38.25" x14ac:dyDescent="0.25">
      <c r="A37" s="141"/>
      <c r="B37" s="147"/>
      <c r="C37" s="147"/>
      <c r="D37" s="147"/>
      <c r="E37" s="45" t="s">
        <v>76</v>
      </c>
      <c r="F37" s="148"/>
      <c r="G37" s="148"/>
      <c r="H37" s="145"/>
      <c r="I37" s="170"/>
      <c r="J37" s="184"/>
      <c r="K37" s="48"/>
      <c r="L37" s="52"/>
      <c r="M37" s="48"/>
      <c r="N37" s="48"/>
      <c r="O37" s="48"/>
      <c r="P37" s="48"/>
      <c r="Q37" s="48"/>
      <c r="R37" s="48"/>
    </row>
    <row r="38" spans="1:18" ht="38.25" customHeight="1" x14ac:dyDescent="0.25">
      <c r="A38" s="141"/>
      <c r="B38" s="149" t="s">
        <v>77</v>
      </c>
      <c r="C38" s="149" t="s">
        <v>78</v>
      </c>
      <c r="D38" s="140" t="s">
        <v>79</v>
      </c>
      <c r="E38" s="26" t="s">
        <v>81</v>
      </c>
      <c r="F38" s="148"/>
      <c r="G38" s="148"/>
      <c r="H38" s="145" t="s">
        <v>80</v>
      </c>
      <c r="I38" s="168"/>
      <c r="J38" s="184"/>
      <c r="K38" s="48"/>
      <c r="L38" s="48" t="s">
        <v>365</v>
      </c>
      <c r="M38" s="48"/>
      <c r="N38" s="48"/>
      <c r="O38" s="48"/>
      <c r="P38" s="48"/>
      <c r="Q38" s="48"/>
      <c r="R38" s="48"/>
    </row>
    <row r="39" spans="1:18" ht="63" customHeight="1" x14ac:dyDescent="0.25">
      <c r="A39" s="141"/>
      <c r="B39" s="149"/>
      <c r="C39" s="149"/>
      <c r="D39" s="143"/>
      <c r="E39" s="26" t="s">
        <v>82</v>
      </c>
      <c r="F39" s="148"/>
      <c r="G39" s="148"/>
      <c r="H39" s="145"/>
      <c r="I39" s="168"/>
      <c r="J39" s="184"/>
      <c r="K39" s="48"/>
      <c r="L39" s="48" t="s">
        <v>366</v>
      </c>
      <c r="M39" s="48"/>
      <c r="N39" s="48"/>
      <c r="O39" s="48"/>
      <c r="P39" s="48"/>
      <c r="Q39" s="48"/>
      <c r="R39" s="48"/>
    </row>
    <row r="40" spans="1:18" ht="63.75" x14ac:dyDescent="0.25">
      <c r="A40" s="141"/>
      <c r="B40" s="149"/>
      <c r="C40" s="149"/>
      <c r="D40" s="143"/>
      <c r="E40" s="26" t="s">
        <v>83</v>
      </c>
      <c r="F40" s="148"/>
      <c r="G40" s="148"/>
      <c r="H40" s="145"/>
      <c r="I40" s="168"/>
      <c r="J40" s="184"/>
      <c r="K40" s="48"/>
      <c r="L40" s="48" t="s">
        <v>367</v>
      </c>
      <c r="M40" s="48"/>
      <c r="N40" s="48"/>
      <c r="O40" s="48"/>
      <c r="P40" s="48"/>
      <c r="Q40" s="48"/>
      <c r="R40" s="48"/>
    </row>
    <row r="41" spans="1:18" ht="89.25" x14ac:dyDescent="0.25">
      <c r="A41" s="141"/>
      <c r="B41" s="149"/>
      <c r="C41" s="149"/>
      <c r="D41" s="143"/>
      <c r="E41" s="26" t="s">
        <v>84</v>
      </c>
      <c r="F41" s="148"/>
      <c r="G41" s="148"/>
      <c r="H41" s="145"/>
      <c r="I41" s="168"/>
      <c r="J41" s="184"/>
      <c r="K41" s="48"/>
      <c r="L41" s="48" t="s">
        <v>368</v>
      </c>
      <c r="M41" s="48"/>
      <c r="N41" s="48"/>
      <c r="O41" s="48"/>
      <c r="P41" s="48"/>
      <c r="Q41" s="48"/>
      <c r="R41" s="48"/>
    </row>
    <row r="42" spans="1:18" ht="38.25" x14ac:dyDescent="0.25">
      <c r="A42" s="141"/>
      <c r="B42" s="149"/>
      <c r="C42" s="149"/>
      <c r="D42" s="143"/>
      <c r="E42" s="26" t="s">
        <v>85</v>
      </c>
      <c r="F42" s="148"/>
      <c r="G42" s="148"/>
      <c r="H42" s="145"/>
      <c r="I42" s="168"/>
      <c r="J42" s="184"/>
      <c r="K42" s="48"/>
      <c r="L42" s="48" t="s">
        <v>369</v>
      </c>
      <c r="M42" s="48"/>
      <c r="N42" s="48"/>
      <c r="O42" s="48"/>
      <c r="P42" s="48"/>
      <c r="Q42" s="48"/>
      <c r="R42" s="48"/>
    </row>
    <row r="43" spans="1:18" ht="51" x14ac:dyDescent="0.25">
      <c r="A43" s="141"/>
      <c r="B43" s="149"/>
      <c r="C43" s="149"/>
      <c r="D43" s="143"/>
      <c r="E43" s="26"/>
      <c r="F43" s="148"/>
      <c r="G43" s="148"/>
      <c r="H43" s="145"/>
      <c r="I43" s="168"/>
      <c r="J43" s="184"/>
      <c r="K43" s="48"/>
      <c r="L43" s="48" t="s">
        <v>371</v>
      </c>
      <c r="M43" s="48"/>
      <c r="N43" s="48"/>
      <c r="O43" s="48"/>
      <c r="P43" s="48"/>
      <c r="Q43" s="48"/>
      <c r="R43" s="48"/>
    </row>
    <row r="44" spans="1:18" ht="38.25" x14ac:dyDescent="0.25">
      <c r="A44" s="141"/>
      <c r="B44" s="149"/>
      <c r="C44" s="149"/>
      <c r="D44" s="143"/>
      <c r="E44" s="26"/>
      <c r="F44" s="148"/>
      <c r="G44" s="148"/>
      <c r="H44" s="145"/>
      <c r="I44" s="168"/>
      <c r="J44" s="184"/>
      <c r="K44" s="48"/>
      <c r="L44" s="48" t="s">
        <v>370</v>
      </c>
      <c r="M44" s="48"/>
      <c r="N44" s="48"/>
      <c r="O44" s="48"/>
      <c r="P44" s="48"/>
      <c r="Q44" s="48"/>
      <c r="R44" s="48"/>
    </row>
    <row r="45" spans="1:18" ht="76.5" x14ac:dyDescent="0.25">
      <c r="A45" s="141"/>
      <c r="B45" s="149"/>
      <c r="C45" s="149"/>
      <c r="D45" s="143"/>
      <c r="E45" s="26"/>
      <c r="F45" s="148"/>
      <c r="G45" s="148"/>
      <c r="H45" s="145"/>
      <c r="I45" s="168"/>
      <c r="J45" s="184"/>
      <c r="K45" s="48"/>
      <c r="L45" s="48" t="s">
        <v>372</v>
      </c>
      <c r="M45" s="48"/>
      <c r="N45" s="48"/>
      <c r="O45" s="48"/>
      <c r="P45" s="48"/>
      <c r="Q45" s="48"/>
      <c r="R45" s="48"/>
    </row>
    <row r="46" spans="1:18" ht="63.75" x14ac:dyDescent="0.25">
      <c r="A46" s="141"/>
      <c r="B46" s="149"/>
      <c r="C46" s="149"/>
      <c r="D46" s="143"/>
      <c r="E46" s="26"/>
      <c r="F46" s="148"/>
      <c r="G46" s="148"/>
      <c r="H46" s="145"/>
      <c r="I46" s="168"/>
      <c r="J46" s="184"/>
      <c r="K46" s="48"/>
      <c r="L46" s="48" t="s">
        <v>373</v>
      </c>
      <c r="M46" s="48"/>
      <c r="N46" s="48"/>
      <c r="O46" s="48"/>
      <c r="P46" s="48"/>
      <c r="Q46" s="48"/>
      <c r="R46" s="48"/>
    </row>
    <row r="47" spans="1:18" ht="51" x14ac:dyDescent="0.25">
      <c r="A47" s="141"/>
      <c r="B47" s="149"/>
      <c r="C47" s="149"/>
      <c r="D47" s="143"/>
      <c r="E47" s="26"/>
      <c r="F47" s="148"/>
      <c r="G47" s="148"/>
      <c r="H47" s="145"/>
      <c r="I47" s="168"/>
      <c r="J47" s="184"/>
      <c r="K47" s="48"/>
      <c r="L47" s="48" t="s">
        <v>374</v>
      </c>
      <c r="M47" s="48"/>
      <c r="N47" s="48"/>
      <c r="O47" s="48"/>
      <c r="P47" s="48"/>
      <c r="Q47" s="48"/>
      <c r="R47" s="48"/>
    </row>
    <row r="48" spans="1:18" ht="38.25" x14ac:dyDescent="0.25">
      <c r="A48" s="141"/>
      <c r="B48" s="150"/>
      <c r="C48" s="46"/>
      <c r="D48" s="143"/>
      <c r="E48" s="26"/>
      <c r="F48" s="148"/>
      <c r="G48" s="148"/>
      <c r="H48" s="145"/>
      <c r="I48" s="168"/>
      <c r="J48" s="184"/>
      <c r="K48" s="48"/>
      <c r="L48" s="53" t="s">
        <v>398</v>
      </c>
      <c r="M48" s="48"/>
      <c r="N48" s="48"/>
      <c r="O48" s="48"/>
      <c r="P48" s="48"/>
      <c r="Q48" s="48"/>
      <c r="R48" s="48"/>
    </row>
    <row r="49" spans="1:18" ht="25.5" x14ac:dyDescent="0.25">
      <c r="A49" s="141"/>
      <c r="B49" s="150"/>
      <c r="C49" s="46"/>
      <c r="D49" s="143"/>
      <c r="E49" s="26"/>
      <c r="F49" s="148"/>
      <c r="G49" s="148"/>
      <c r="H49" s="145"/>
      <c r="I49" s="168"/>
      <c r="J49" s="184"/>
      <c r="K49" s="48"/>
      <c r="L49" s="53" t="s">
        <v>399</v>
      </c>
      <c r="M49" s="48"/>
      <c r="N49" s="48"/>
      <c r="O49" s="48"/>
      <c r="P49" s="48"/>
      <c r="Q49" s="48"/>
      <c r="R49" s="48"/>
    </row>
    <row r="50" spans="1:18" ht="38.25" x14ac:dyDescent="0.25">
      <c r="A50" s="141"/>
      <c r="B50" s="150"/>
      <c r="C50" s="46"/>
      <c r="D50" s="143"/>
      <c r="E50" s="26"/>
      <c r="F50" s="148"/>
      <c r="G50" s="148"/>
      <c r="H50" s="145"/>
      <c r="I50" s="168"/>
      <c r="J50" s="184"/>
      <c r="K50" s="48"/>
      <c r="L50" s="53" t="s">
        <v>400</v>
      </c>
      <c r="M50" s="48"/>
      <c r="N50" s="48"/>
      <c r="O50" s="48"/>
      <c r="P50" s="48"/>
      <c r="Q50" s="48"/>
      <c r="R50" s="48"/>
    </row>
    <row r="51" spans="1:18" ht="25.5" x14ac:dyDescent="0.25">
      <c r="A51" s="141"/>
      <c r="B51" s="150"/>
      <c r="C51" s="46"/>
      <c r="D51" s="143"/>
      <c r="E51" s="26"/>
      <c r="F51" s="148"/>
      <c r="G51" s="148"/>
      <c r="H51" s="145"/>
      <c r="I51" s="168"/>
      <c r="J51" s="184"/>
      <c r="K51" s="48"/>
      <c r="L51" s="53" t="s">
        <v>401</v>
      </c>
      <c r="M51" s="48"/>
      <c r="N51" s="48"/>
      <c r="O51" s="48"/>
      <c r="P51" s="48"/>
      <c r="Q51" s="48"/>
      <c r="R51" s="48"/>
    </row>
    <row r="52" spans="1:18" x14ac:dyDescent="0.25">
      <c r="A52" s="141"/>
      <c r="B52" s="150"/>
      <c r="C52" s="46"/>
      <c r="D52" s="143"/>
      <c r="E52" s="26"/>
      <c r="F52" s="148"/>
      <c r="G52" s="148"/>
      <c r="H52" s="145"/>
      <c r="I52" s="168"/>
      <c r="J52" s="184"/>
      <c r="K52" s="48"/>
      <c r="L52" s="53" t="s">
        <v>402</v>
      </c>
      <c r="M52" s="48"/>
      <c r="N52" s="48"/>
      <c r="O52" s="48"/>
      <c r="P52" s="48"/>
      <c r="Q52" s="48"/>
      <c r="R52" s="48"/>
    </row>
    <row r="53" spans="1:18" ht="25.5" x14ac:dyDescent="0.25">
      <c r="A53" s="141"/>
      <c r="B53" s="150"/>
      <c r="C53" s="46"/>
      <c r="D53" s="143"/>
      <c r="E53" s="26"/>
      <c r="F53" s="148"/>
      <c r="G53" s="148"/>
      <c r="H53" s="145"/>
      <c r="I53" s="168"/>
      <c r="J53" s="184"/>
      <c r="K53" s="48"/>
      <c r="L53" s="53" t="s">
        <v>403</v>
      </c>
      <c r="M53" s="48"/>
      <c r="N53" s="48"/>
      <c r="O53" s="48"/>
      <c r="P53" s="48"/>
      <c r="Q53" s="48"/>
      <c r="R53" s="48"/>
    </row>
    <row r="54" spans="1:18" ht="63.75" x14ac:dyDescent="0.25">
      <c r="A54" s="142"/>
      <c r="B54" s="151"/>
      <c r="C54" s="47"/>
      <c r="D54" s="143"/>
      <c r="E54" s="26"/>
      <c r="F54" s="148"/>
      <c r="G54" s="148"/>
      <c r="H54" s="145"/>
      <c r="I54" s="168"/>
      <c r="J54" s="184"/>
      <c r="K54" s="48"/>
      <c r="L54" s="53" t="s">
        <v>404</v>
      </c>
      <c r="M54" s="48"/>
      <c r="N54" s="48"/>
      <c r="O54" s="48"/>
      <c r="P54" s="48"/>
      <c r="Q54" s="48"/>
      <c r="R54" s="48"/>
    </row>
    <row r="55" spans="1:18" ht="79.5" customHeight="1" x14ac:dyDescent="0.25">
      <c r="A55" s="140" t="s">
        <v>86</v>
      </c>
      <c r="B55" s="140" t="s">
        <v>87</v>
      </c>
      <c r="C55" s="140" t="s">
        <v>88</v>
      </c>
      <c r="D55" s="140" t="s">
        <v>89</v>
      </c>
      <c r="E55" s="25" t="s">
        <v>91</v>
      </c>
      <c r="F55" s="152" t="s">
        <v>324</v>
      </c>
      <c r="G55" s="152" t="s">
        <v>330</v>
      </c>
      <c r="H55" s="145" t="s">
        <v>90</v>
      </c>
      <c r="I55" s="168"/>
      <c r="J55" s="185" t="s">
        <v>331</v>
      </c>
      <c r="K55" s="50" t="s">
        <v>423</v>
      </c>
      <c r="L55" s="48" t="s">
        <v>375</v>
      </c>
      <c r="M55" s="48"/>
      <c r="N55" s="48"/>
      <c r="O55" s="48"/>
      <c r="P55" s="48"/>
      <c r="Q55" s="48"/>
      <c r="R55" s="48"/>
    </row>
    <row r="56" spans="1:18" ht="63.75" x14ac:dyDescent="0.25">
      <c r="A56" s="143"/>
      <c r="B56" s="143"/>
      <c r="C56" s="143"/>
      <c r="D56" s="143"/>
      <c r="E56" s="25"/>
      <c r="F56" s="148"/>
      <c r="G56" s="148"/>
      <c r="H56" s="145"/>
      <c r="I56" s="168"/>
      <c r="J56" s="186"/>
      <c r="K56" s="50" t="s">
        <v>424</v>
      </c>
      <c r="L56" s="48" t="s">
        <v>376</v>
      </c>
      <c r="M56" s="48"/>
      <c r="N56" s="48"/>
      <c r="O56" s="48"/>
      <c r="P56" s="48"/>
      <c r="Q56" s="48"/>
      <c r="R56" s="48"/>
    </row>
    <row r="57" spans="1:18" ht="74.25" customHeight="1" x14ac:dyDescent="0.25">
      <c r="A57" s="143"/>
      <c r="B57" s="143"/>
      <c r="C57" s="143"/>
      <c r="D57" s="143"/>
      <c r="E57" s="25" t="s">
        <v>92</v>
      </c>
      <c r="F57" s="148"/>
      <c r="G57" s="148"/>
      <c r="H57" s="145"/>
      <c r="I57" s="168"/>
      <c r="J57" s="148"/>
      <c r="K57" s="50" t="s">
        <v>425</v>
      </c>
      <c r="L57" s="48" t="s">
        <v>377</v>
      </c>
      <c r="M57" s="48"/>
      <c r="N57" s="48"/>
      <c r="O57" s="48"/>
      <c r="P57" s="48"/>
      <c r="Q57" s="48"/>
      <c r="R57" s="48"/>
    </row>
    <row r="58" spans="1:18" ht="63.75" x14ac:dyDescent="0.25">
      <c r="A58" s="143"/>
      <c r="B58" s="144"/>
      <c r="C58" s="144"/>
      <c r="D58" s="144"/>
      <c r="E58" s="26" t="s">
        <v>93</v>
      </c>
      <c r="F58" s="148"/>
      <c r="G58" s="148"/>
      <c r="H58" s="145"/>
      <c r="I58" s="168"/>
      <c r="J58" s="148"/>
      <c r="K58" s="50" t="s">
        <v>426</v>
      </c>
      <c r="L58" s="48" t="s">
        <v>378</v>
      </c>
      <c r="M58" s="48"/>
      <c r="N58" s="48"/>
      <c r="O58" s="48"/>
      <c r="P58" s="48"/>
      <c r="Q58" s="48"/>
      <c r="R58" s="48"/>
    </row>
    <row r="59" spans="1:18" ht="71.25" customHeight="1" x14ac:dyDescent="0.25">
      <c r="A59" s="143"/>
      <c r="B59" s="149" t="s">
        <v>94</v>
      </c>
      <c r="C59" s="149" t="s">
        <v>95</v>
      </c>
      <c r="D59" s="140" t="s">
        <v>96</v>
      </c>
      <c r="E59" s="29" t="s">
        <v>98</v>
      </c>
      <c r="F59" s="148"/>
      <c r="G59" s="148"/>
      <c r="H59" s="145" t="s">
        <v>97</v>
      </c>
      <c r="I59" s="168"/>
      <c r="J59" s="148"/>
      <c r="K59" s="50" t="s">
        <v>427</v>
      </c>
      <c r="L59" s="48" t="s">
        <v>381</v>
      </c>
      <c r="M59" s="48"/>
      <c r="N59" s="48"/>
      <c r="O59" s="48"/>
      <c r="P59" s="48"/>
      <c r="Q59" s="48"/>
      <c r="R59" s="48"/>
    </row>
    <row r="60" spans="1:18" ht="76.5" x14ac:dyDescent="0.25">
      <c r="A60" s="143"/>
      <c r="B60" s="149"/>
      <c r="C60" s="149"/>
      <c r="D60" s="143"/>
      <c r="E60" s="29" t="s">
        <v>99</v>
      </c>
      <c r="F60" s="148"/>
      <c r="G60" s="148"/>
      <c r="H60" s="145"/>
      <c r="I60" s="168"/>
      <c r="J60" s="148"/>
      <c r="K60" s="50" t="s">
        <v>428</v>
      </c>
      <c r="L60" s="48" t="s">
        <v>384</v>
      </c>
      <c r="M60" s="48"/>
      <c r="N60" s="48"/>
      <c r="O60" s="48"/>
      <c r="P60" s="48"/>
      <c r="Q60" s="48"/>
      <c r="R60" s="48"/>
    </row>
    <row r="61" spans="1:18" ht="63.75" x14ac:dyDescent="0.25">
      <c r="A61" s="143"/>
      <c r="B61" s="149"/>
      <c r="C61" s="149"/>
      <c r="D61" s="143"/>
      <c r="E61" s="29" t="s">
        <v>100</v>
      </c>
      <c r="F61" s="148"/>
      <c r="G61" s="148"/>
      <c r="H61" s="145"/>
      <c r="I61" s="168"/>
      <c r="J61" s="148"/>
      <c r="K61" s="50" t="s">
        <v>429</v>
      </c>
      <c r="L61" s="48" t="s">
        <v>385</v>
      </c>
      <c r="M61" s="48"/>
      <c r="N61" s="48"/>
      <c r="O61" s="48"/>
      <c r="P61" s="48"/>
      <c r="Q61" s="48"/>
      <c r="R61" s="48"/>
    </row>
    <row r="62" spans="1:18" ht="51" x14ac:dyDescent="0.25">
      <c r="A62" s="143"/>
      <c r="B62" s="149"/>
      <c r="C62" s="149"/>
      <c r="D62" s="143"/>
      <c r="E62" s="26" t="s">
        <v>101</v>
      </c>
      <c r="F62" s="148"/>
      <c r="G62" s="148"/>
      <c r="H62" s="145"/>
      <c r="I62" s="168"/>
      <c r="J62" s="148"/>
      <c r="K62" s="50" t="s">
        <v>430</v>
      </c>
      <c r="L62" s="48" t="s">
        <v>386</v>
      </c>
      <c r="M62" s="48"/>
      <c r="N62" s="48"/>
      <c r="O62" s="48"/>
      <c r="P62" s="48"/>
      <c r="Q62" s="48"/>
      <c r="R62" s="48"/>
    </row>
    <row r="63" spans="1:18" ht="89.25" x14ac:dyDescent="0.25">
      <c r="A63" s="143"/>
      <c r="B63" s="149"/>
      <c r="C63" s="149"/>
      <c r="D63" s="143"/>
      <c r="E63" s="26" t="s">
        <v>102</v>
      </c>
      <c r="F63" s="148"/>
      <c r="G63" s="148"/>
      <c r="H63" s="145"/>
      <c r="I63" s="168"/>
      <c r="J63" s="148"/>
      <c r="K63" s="50" t="s">
        <v>431</v>
      </c>
      <c r="L63" s="48" t="s">
        <v>382</v>
      </c>
      <c r="M63" s="48"/>
      <c r="N63" s="48"/>
      <c r="O63" s="48"/>
      <c r="P63" s="48"/>
      <c r="Q63" s="48"/>
      <c r="R63" s="48"/>
    </row>
    <row r="64" spans="1:18" ht="89.25" x14ac:dyDescent="0.25">
      <c r="A64" s="143"/>
      <c r="B64" s="149"/>
      <c r="C64" s="149"/>
      <c r="D64" s="143"/>
      <c r="E64" s="25" t="s">
        <v>103</v>
      </c>
      <c r="F64" s="148"/>
      <c r="G64" s="148"/>
      <c r="H64" s="145"/>
      <c r="I64" s="168"/>
      <c r="J64" s="148"/>
      <c r="K64" s="50" t="s">
        <v>432</v>
      </c>
      <c r="L64" s="48" t="s">
        <v>392</v>
      </c>
      <c r="M64" s="48"/>
      <c r="N64" s="48"/>
      <c r="O64" s="48"/>
      <c r="P64" s="48"/>
      <c r="Q64" s="48"/>
      <c r="R64" s="48"/>
    </row>
    <row r="65" spans="1:18" ht="51" x14ac:dyDescent="0.25">
      <c r="A65" s="143"/>
      <c r="B65" s="149"/>
      <c r="C65" s="149"/>
      <c r="D65" s="143"/>
      <c r="E65" s="26" t="s">
        <v>104</v>
      </c>
      <c r="F65" s="148"/>
      <c r="G65" s="148"/>
      <c r="H65" s="145"/>
      <c r="I65" s="168"/>
      <c r="J65" s="148"/>
      <c r="K65" s="50" t="s">
        <v>433</v>
      </c>
      <c r="L65" s="48" t="s">
        <v>387</v>
      </c>
      <c r="M65" s="48"/>
      <c r="N65" s="48"/>
      <c r="O65" s="48"/>
      <c r="P65" s="48"/>
      <c r="Q65" s="48"/>
      <c r="R65" s="48"/>
    </row>
    <row r="66" spans="1:18" ht="83.25" customHeight="1" x14ac:dyDescent="0.25">
      <c r="A66" s="143"/>
      <c r="B66" s="149"/>
      <c r="C66" s="149"/>
      <c r="D66" s="143"/>
      <c r="E66" s="25"/>
      <c r="F66" s="148"/>
      <c r="G66" s="148"/>
      <c r="H66" s="145"/>
      <c r="I66" s="168"/>
      <c r="J66" s="148"/>
      <c r="K66" s="50" t="s">
        <v>434</v>
      </c>
      <c r="L66" s="48" t="s">
        <v>383</v>
      </c>
      <c r="M66" s="48"/>
      <c r="N66" s="48"/>
      <c r="O66" s="48"/>
      <c r="P66" s="48"/>
      <c r="Q66" s="48"/>
      <c r="R66" s="48"/>
    </row>
    <row r="67" spans="1:18" ht="51" x14ac:dyDescent="0.25">
      <c r="A67" s="143"/>
      <c r="B67" s="149"/>
      <c r="C67" s="149"/>
      <c r="D67" s="143"/>
      <c r="E67" s="25"/>
      <c r="F67" s="148"/>
      <c r="G67" s="148"/>
      <c r="H67" s="145"/>
      <c r="I67" s="168"/>
      <c r="J67" s="148"/>
      <c r="K67" s="50" t="s">
        <v>435</v>
      </c>
      <c r="L67" s="51" t="s">
        <v>388</v>
      </c>
      <c r="M67" s="48"/>
      <c r="N67" s="48"/>
      <c r="O67" s="48"/>
      <c r="P67" s="48"/>
      <c r="Q67" s="48"/>
      <c r="R67" s="48"/>
    </row>
    <row r="68" spans="1:18" ht="38.25" x14ac:dyDescent="0.25">
      <c r="A68" s="143"/>
      <c r="B68" s="149"/>
      <c r="C68" s="149"/>
      <c r="D68" s="143"/>
      <c r="E68" s="25"/>
      <c r="F68" s="148"/>
      <c r="G68" s="148"/>
      <c r="H68" s="145"/>
      <c r="I68" s="168"/>
      <c r="J68" s="148"/>
      <c r="K68" s="50" t="s">
        <v>436</v>
      </c>
      <c r="L68" s="48" t="s">
        <v>389</v>
      </c>
      <c r="M68" s="48"/>
      <c r="N68" s="48"/>
      <c r="O68" s="48"/>
      <c r="P68" s="48"/>
      <c r="Q68" s="48"/>
      <c r="R68" s="48"/>
    </row>
    <row r="69" spans="1:18" ht="63.75" x14ac:dyDescent="0.25">
      <c r="A69" s="143"/>
      <c r="B69" s="149"/>
      <c r="C69" s="149"/>
      <c r="D69" s="143"/>
      <c r="E69" s="25"/>
      <c r="F69" s="148"/>
      <c r="G69" s="148"/>
      <c r="H69" s="145"/>
      <c r="I69" s="168"/>
      <c r="J69" s="148"/>
      <c r="K69" s="50" t="s">
        <v>437</v>
      </c>
      <c r="L69" s="51" t="s">
        <v>390</v>
      </c>
      <c r="M69" s="48"/>
      <c r="N69" s="48"/>
      <c r="O69" s="48"/>
      <c r="P69" s="48"/>
      <c r="Q69" s="48"/>
      <c r="R69" s="48"/>
    </row>
    <row r="70" spans="1:18" ht="76.5" x14ac:dyDescent="0.25">
      <c r="A70" s="143"/>
      <c r="B70" s="149"/>
      <c r="C70" s="149"/>
      <c r="D70" s="143"/>
      <c r="E70" s="25"/>
      <c r="F70" s="148"/>
      <c r="G70" s="148"/>
      <c r="H70" s="145"/>
      <c r="I70" s="168"/>
      <c r="J70" s="148"/>
      <c r="K70" s="50" t="s">
        <v>438</v>
      </c>
      <c r="L70" s="51" t="s">
        <v>391</v>
      </c>
      <c r="M70" s="48"/>
      <c r="N70" s="48"/>
      <c r="O70" s="48"/>
      <c r="P70" s="48"/>
      <c r="Q70" s="48"/>
      <c r="R70" s="48"/>
    </row>
    <row r="71" spans="1:18" ht="38.25" x14ac:dyDescent="0.25">
      <c r="A71" s="143"/>
      <c r="B71" s="157"/>
      <c r="C71" s="157"/>
      <c r="D71" s="143"/>
      <c r="E71" s="25"/>
      <c r="F71" s="148"/>
      <c r="G71" s="148"/>
      <c r="H71" s="145"/>
      <c r="I71" s="168"/>
      <c r="J71" s="148"/>
      <c r="K71" s="40"/>
      <c r="L71" s="53" t="s">
        <v>398</v>
      </c>
      <c r="M71" s="48"/>
      <c r="N71" s="48"/>
      <c r="O71" s="48"/>
      <c r="P71" s="48"/>
      <c r="Q71" s="48"/>
      <c r="R71" s="48"/>
    </row>
    <row r="72" spans="1:18" ht="25.5" x14ac:dyDescent="0.25">
      <c r="A72" s="143"/>
      <c r="B72" s="157"/>
      <c r="C72" s="157"/>
      <c r="D72" s="143"/>
      <c r="E72" s="25"/>
      <c r="F72" s="148"/>
      <c r="G72" s="148"/>
      <c r="H72" s="145"/>
      <c r="I72" s="168"/>
      <c r="J72" s="148"/>
      <c r="K72" s="50"/>
      <c r="L72" s="53" t="s">
        <v>399</v>
      </c>
      <c r="M72" s="48"/>
      <c r="N72" s="48"/>
      <c r="O72" s="48"/>
      <c r="P72" s="48"/>
      <c r="Q72" s="48"/>
      <c r="R72" s="48"/>
    </row>
    <row r="73" spans="1:18" ht="38.25" x14ac:dyDescent="0.25">
      <c r="A73" s="143"/>
      <c r="B73" s="157"/>
      <c r="C73" s="157"/>
      <c r="D73" s="143"/>
      <c r="E73" s="25"/>
      <c r="F73" s="148"/>
      <c r="G73" s="148"/>
      <c r="H73" s="145"/>
      <c r="I73" s="168"/>
      <c r="J73" s="148"/>
      <c r="K73" s="50"/>
      <c r="L73" s="53" t="s">
        <v>400</v>
      </c>
      <c r="M73" s="48"/>
      <c r="N73" s="48"/>
      <c r="O73" s="48"/>
      <c r="P73" s="48"/>
      <c r="Q73" s="48"/>
      <c r="R73" s="48"/>
    </row>
    <row r="74" spans="1:18" ht="25.5" x14ac:dyDescent="0.25">
      <c r="A74" s="143"/>
      <c r="B74" s="157"/>
      <c r="C74" s="157"/>
      <c r="D74" s="143"/>
      <c r="E74" s="25"/>
      <c r="F74" s="148"/>
      <c r="G74" s="148"/>
      <c r="H74" s="145"/>
      <c r="I74" s="168"/>
      <c r="J74" s="148"/>
      <c r="K74" s="50"/>
      <c r="L74" s="53" t="s">
        <v>401</v>
      </c>
      <c r="M74" s="48"/>
      <c r="N74" s="48"/>
      <c r="O74" s="48"/>
      <c r="P74" s="48"/>
      <c r="Q74" s="48"/>
      <c r="R74" s="48"/>
    </row>
    <row r="75" spans="1:18" x14ac:dyDescent="0.25">
      <c r="A75" s="143"/>
      <c r="B75" s="157"/>
      <c r="C75" s="157"/>
      <c r="D75" s="143"/>
      <c r="E75" s="25"/>
      <c r="F75" s="148"/>
      <c r="G75" s="148"/>
      <c r="H75" s="145"/>
      <c r="I75" s="168"/>
      <c r="J75" s="148"/>
      <c r="K75" s="50"/>
      <c r="L75" s="53" t="s">
        <v>402</v>
      </c>
      <c r="M75" s="48"/>
      <c r="N75" s="48"/>
      <c r="O75" s="48"/>
      <c r="P75" s="48"/>
      <c r="Q75" s="48"/>
      <c r="R75" s="48"/>
    </row>
    <row r="76" spans="1:18" ht="25.5" x14ac:dyDescent="0.25">
      <c r="A76" s="143"/>
      <c r="B76" s="157"/>
      <c r="C76" s="157"/>
      <c r="D76" s="143"/>
      <c r="E76" s="25"/>
      <c r="F76" s="148"/>
      <c r="G76" s="148"/>
      <c r="H76" s="145"/>
      <c r="I76" s="168"/>
      <c r="J76" s="148"/>
      <c r="K76" s="50"/>
      <c r="L76" s="53" t="s">
        <v>403</v>
      </c>
      <c r="M76" s="48"/>
      <c r="N76" s="48"/>
      <c r="O76" s="48"/>
      <c r="P76" s="48"/>
      <c r="Q76" s="48"/>
      <c r="R76" s="48"/>
    </row>
    <row r="77" spans="1:18" ht="63.75" x14ac:dyDescent="0.25">
      <c r="A77" s="143"/>
      <c r="B77" s="157"/>
      <c r="C77" s="157"/>
      <c r="D77" s="143"/>
      <c r="E77" s="25"/>
      <c r="F77" s="148"/>
      <c r="G77" s="148"/>
      <c r="H77" s="145"/>
      <c r="I77" s="168"/>
      <c r="J77" s="148"/>
      <c r="K77" s="49"/>
      <c r="L77" s="53" t="s">
        <v>404</v>
      </c>
      <c r="M77" s="48"/>
      <c r="N77" s="48"/>
      <c r="O77" s="48"/>
      <c r="P77" s="48"/>
      <c r="Q77" s="48"/>
      <c r="R77" s="48"/>
    </row>
    <row r="78" spans="1:18" ht="25.5" x14ac:dyDescent="0.25">
      <c r="A78" s="144"/>
      <c r="B78" s="157"/>
      <c r="C78" s="157"/>
      <c r="D78" s="144"/>
      <c r="E78" s="25"/>
      <c r="F78" s="153"/>
      <c r="G78" s="153"/>
      <c r="H78" s="145"/>
      <c r="I78" s="168"/>
      <c r="J78" s="153"/>
      <c r="K78" s="49"/>
      <c r="L78" s="53" t="s">
        <v>405</v>
      </c>
      <c r="M78" s="48"/>
      <c r="N78" s="48"/>
      <c r="O78" s="48"/>
      <c r="P78" s="48"/>
      <c r="Q78" s="48"/>
      <c r="R78" s="48"/>
    </row>
    <row r="79" spans="1:18" ht="66" customHeight="1" x14ac:dyDescent="0.25">
      <c r="A79" s="140" t="s">
        <v>7</v>
      </c>
      <c r="B79" s="152" t="s">
        <v>7</v>
      </c>
      <c r="C79" s="152" t="s">
        <v>105</v>
      </c>
      <c r="D79" s="140" t="s">
        <v>106</v>
      </c>
      <c r="E79" s="25" t="s">
        <v>108</v>
      </c>
      <c r="F79" s="154" t="s">
        <v>310</v>
      </c>
      <c r="G79" s="152" t="s">
        <v>325</v>
      </c>
      <c r="H79" s="145" t="s">
        <v>107</v>
      </c>
      <c r="I79" s="168"/>
      <c r="J79" s="152"/>
      <c r="K79" s="50" t="s">
        <v>439</v>
      </c>
      <c r="L79" s="51" t="s">
        <v>393</v>
      </c>
      <c r="M79" s="48"/>
      <c r="N79" s="48"/>
      <c r="O79" s="48"/>
      <c r="P79" s="48"/>
      <c r="Q79" s="48"/>
      <c r="R79" s="48"/>
    </row>
    <row r="80" spans="1:18" ht="72" customHeight="1" x14ac:dyDescent="0.25">
      <c r="A80" s="143"/>
      <c r="B80" s="148"/>
      <c r="C80" s="148"/>
      <c r="D80" s="143"/>
      <c r="E80" s="25" t="s">
        <v>109</v>
      </c>
      <c r="F80" s="155"/>
      <c r="G80" s="148"/>
      <c r="H80" s="145"/>
      <c r="I80" s="168"/>
      <c r="J80" s="148"/>
      <c r="K80" s="50" t="s">
        <v>440</v>
      </c>
      <c r="L80" s="51" t="s">
        <v>394</v>
      </c>
      <c r="M80" s="48"/>
      <c r="N80" s="48"/>
      <c r="O80" s="48"/>
      <c r="P80" s="48"/>
      <c r="Q80" s="48"/>
      <c r="R80" s="48"/>
    </row>
    <row r="81" spans="1:18" ht="80.25" customHeight="1" x14ac:dyDescent="0.25">
      <c r="A81" s="143"/>
      <c r="B81" s="148"/>
      <c r="C81" s="148"/>
      <c r="D81" s="143"/>
      <c r="E81" s="25" t="s">
        <v>110</v>
      </c>
      <c r="F81" s="155"/>
      <c r="G81" s="148"/>
      <c r="H81" s="145"/>
      <c r="I81" s="168"/>
      <c r="J81" s="148"/>
      <c r="K81" s="50" t="s">
        <v>441</v>
      </c>
      <c r="L81" s="51" t="s">
        <v>656</v>
      </c>
      <c r="M81" s="48"/>
      <c r="N81" s="48"/>
      <c r="O81" s="48"/>
      <c r="P81" s="48"/>
      <c r="Q81" s="48"/>
      <c r="R81" s="48"/>
    </row>
    <row r="82" spans="1:18" ht="117" customHeight="1" x14ac:dyDescent="0.25">
      <c r="A82" s="143"/>
      <c r="B82" s="148"/>
      <c r="C82" s="148"/>
      <c r="D82" s="143"/>
      <c r="E82" s="25" t="s">
        <v>111</v>
      </c>
      <c r="F82" s="155"/>
      <c r="G82" s="148"/>
      <c r="H82" s="145"/>
      <c r="I82" s="168"/>
      <c r="J82" s="148"/>
      <c r="K82" s="50" t="s">
        <v>442</v>
      </c>
      <c r="L82" s="51" t="s">
        <v>395</v>
      </c>
      <c r="M82" s="48"/>
      <c r="N82" s="48"/>
      <c r="O82" s="48"/>
      <c r="P82" s="48"/>
      <c r="Q82" s="48"/>
      <c r="R82" s="48"/>
    </row>
    <row r="83" spans="1:18" ht="80.25" customHeight="1" x14ac:dyDescent="0.25">
      <c r="A83" s="143"/>
      <c r="B83" s="148"/>
      <c r="C83" s="148"/>
      <c r="D83" s="143"/>
      <c r="E83" s="26" t="s">
        <v>112</v>
      </c>
      <c r="F83" s="155"/>
      <c r="G83" s="148"/>
      <c r="H83" s="145"/>
      <c r="I83" s="168"/>
      <c r="J83" s="148"/>
      <c r="K83" s="50" t="s">
        <v>443</v>
      </c>
      <c r="L83" s="48" t="s">
        <v>396</v>
      </c>
      <c r="M83" s="48"/>
      <c r="N83" s="48"/>
      <c r="O83" s="48"/>
      <c r="P83" s="48"/>
      <c r="Q83" s="48"/>
      <c r="R83" s="48"/>
    </row>
    <row r="84" spans="1:18" ht="60.75" customHeight="1" x14ac:dyDescent="0.25">
      <c r="A84" s="143"/>
      <c r="B84" s="148"/>
      <c r="C84" s="148"/>
      <c r="D84" s="143"/>
      <c r="E84" s="25"/>
      <c r="F84" s="155"/>
      <c r="G84" s="148"/>
      <c r="H84" s="145"/>
      <c r="I84" s="168"/>
      <c r="J84" s="148"/>
      <c r="K84" s="50" t="s">
        <v>444</v>
      </c>
      <c r="L84" s="48" t="s">
        <v>397</v>
      </c>
      <c r="M84" s="48"/>
      <c r="N84" s="48"/>
      <c r="O84" s="48"/>
      <c r="P84" s="48"/>
      <c r="Q84" s="48"/>
      <c r="R84" s="48"/>
    </row>
    <row r="85" spans="1:18" ht="87" customHeight="1" x14ac:dyDescent="0.25">
      <c r="A85" s="143"/>
      <c r="B85" s="148"/>
      <c r="C85" s="148"/>
      <c r="D85" s="143"/>
      <c r="E85" s="25"/>
      <c r="F85" s="155"/>
      <c r="G85" s="148"/>
      <c r="H85" s="145"/>
      <c r="I85" s="168"/>
      <c r="J85" s="148"/>
      <c r="K85" s="50" t="s">
        <v>445</v>
      </c>
      <c r="L85" s="51" t="s">
        <v>681</v>
      </c>
      <c r="M85" s="48"/>
      <c r="N85" s="48"/>
      <c r="O85" s="48"/>
      <c r="P85" s="48"/>
      <c r="Q85" s="48"/>
      <c r="R85" s="48"/>
    </row>
    <row r="86" spans="1:18" ht="95.25" customHeight="1" x14ac:dyDescent="0.25">
      <c r="A86" s="143"/>
      <c r="B86" s="148"/>
      <c r="C86" s="148"/>
      <c r="D86" s="143"/>
      <c r="E86" s="25"/>
      <c r="F86" s="155"/>
      <c r="G86" s="148"/>
      <c r="H86" s="145"/>
      <c r="I86" s="168"/>
      <c r="J86" s="148"/>
      <c r="K86" s="50" t="s">
        <v>446</v>
      </c>
      <c r="L86" s="51" t="s">
        <v>657</v>
      </c>
      <c r="M86" s="48"/>
      <c r="N86" s="48"/>
      <c r="O86" s="48"/>
      <c r="P86" s="48"/>
      <c r="Q86" s="48"/>
      <c r="R86" s="48"/>
    </row>
    <row r="87" spans="1:18" ht="117.75" customHeight="1" x14ac:dyDescent="0.25">
      <c r="A87" s="143"/>
      <c r="B87" s="148"/>
      <c r="C87" s="148"/>
      <c r="D87" s="143"/>
      <c r="E87" s="25"/>
      <c r="F87" s="155"/>
      <c r="G87" s="148"/>
      <c r="H87" s="145"/>
      <c r="I87" s="168"/>
      <c r="J87" s="148"/>
      <c r="K87" s="50" t="s">
        <v>447</v>
      </c>
      <c r="L87" s="51" t="s">
        <v>666</v>
      </c>
      <c r="M87" s="48"/>
      <c r="N87" s="48"/>
      <c r="O87" s="48"/>
      <c r="P87" s="48"/>
      <c r="Q87" s="48"/>
      <c r="R87" s="48"/>
    </row>
    <row r="88" spans="1:18" ht="108" customHeight="1" x14ac:dyDescent="0.25">
      <c r="A88" s="143"/>
      <c r="B88" s="148"/>
      <c r="C88" s="148"/>
      <c r="D88" s="143"/>
      <c r="E88" s="25"/>
      <c r="F88" s="155"/>
      <c r="G88" s="148"/>
      <c r="H88" s="145"/>
      <c r="I88" s="168"/>
      <c r="J88" s="148"/>
      <c r="K88" s="50" t="s">
        <v>448</v>
      </c>
      <c r="L88" s="51" t="s">
        <v>665</v>
      </c>
      <c r="M88" s="48"/>
      <c r="N88" s="48"/>
      <c r="O88" s="48"/>
      <c r="P88" s="48"/>
      <c r="Q88" s="48"/>
      <c r="R88" s="48"/>
    </row>
    <row r="89" spans="1:18" ht="72" customHeight="1" x14ac:dyDescent="0.25">
      <c r="A89" s="143"/>
      <c r="B89" s="148"/>
      <c r="C89" s="148"/>
      <c r="D89" s="143"/>
      <c r="E89" s="25"/>
      <c r="F89" s="155"/>
      <c r="G89" s="148"/>
      <c r="H89" s="145"/>
      <c r="I89" s="168"/>
      <c r="J89" s="148"/>
      <c r="K89" s="50" t="s">
        <v>449</v>
      </c>
      <c r="L89" s="51" t="s">
        <v>659</v>
      </c>
      <c r="M89" s="48"/>
      <c r="N89" s="48"/>
      <c r="O89" s="48"/>
      <c r="P89" s="48"/>
      <c r="Q89" s="48"/>
      <c r="R89" s="48"/>
    </row>
    <row r="90" spans="1:18" ht="89.25" x14ac:dyDescent="0.25">
      <c r="A90" s="143"/>
      <c r="B90" s="148"/>
      <c r="C90" s="148"/>
      <c r="D90" s="143"/>
      <c r="E90" s="25"/>
      <c r="F90" s="155"/>
      <c r="G90" s="148"/>
      <c r="H90" s="145"/>
      <c r="I90" s="168"/>
      <c r="J90" s="148"/>
      <c r="K90" s="50" t="s">
        <v>450</v>
      </c>
      <c r="L90" s="51" t="s">
        <v>660</v>
      </c>
      <c r="M90" s="48"/>
      <c r="N90" s="48"/>
      <c r="O90" s="48"/>
      <c r="P90" s="48"/>
      <c r="Q90" s="48"/>
      <c r="R90" s="48"/>
    </row>
    <row r="91" spans="1:18" ht="96" customHeight="1" x14ac:dyDescent="0.25">
      <c r="A91" s="143"/>
      <c r="B91" s="148"/>
      <c r="C91" s="148"/>
      <c r="D91" s="143"/>
      <c r="E91" s="25"/>
      <c r="F91" s="155"/>
      <c r="G91" s="148"/>
      <c r="H91" s="145"/>
      <c r="I91" s="168"/>
      <c r="J91" s="148"/>
      <c r="K91" s="50" t="s">
        <v>451</v>
      </c>
      <c r="L91" s="51" t="s">
        <v>661</v>
      </c>
      <c r="M91" s="48"/>
      <c r="N91" s="48"/>
      <c r="O91" s="48"/>
      <c r="P91" s="48"/>
      <c r="Q91" s="48"/>
      <c r="R91" s="48"/>
    </row>
    <row r="92" spans="1:18" ht="63" customHeight="1" x14ac:dyDescent="0.25">
      <c r="A92" s="143"/>
      <c r="B92" s="148"/>
      <c r="C92" s="148"/>
      <c r="D92" s="143"/>
      <c r="E92" s="25"/>
      <c r="F92" s="155"/>
      <c r="G92" s="148"/>
      <c r="H92" s="145"/>
      <c r="I92" s="168"/>
      <c r="J92" s="148"/>
      <c r="K92" s="50" t="s">
        <v>452</v>
      </c>
      <c r="L92" s="51" t="s">
        <v>662</v>
      </c>
      <c r="M92" s="48"/>
      <c r="N92" s="48"/>
      <c r="O92" s="48"/>
      <c r="P92" s="48"/>
      <c r="Q92" s="48"/>
      <c r="R92" s="48"/>
    </row>
    <row r="93" spans="1:18" ht="80.25" customHeight="1" x14ac:dyDescent="0.25">
      <c r="A93" s="143"/>
      <c r="B93" s="148"/>
      <c r="C93" s="148"/>
      <c r="D93" s="143"/>
      <c r="E93" s="25"/>
      <c r="F93" s="155"/>
      <c r="G93" s="148"/>
      <c r="H93" s="145"/>
      <c r="I93" s="168"/>
      <c r="J93" s="148"/>
      <c r="K93" s="50" t="s">
        <v>453</v>
      </c>
      <c r="L93" s="51" t="s">
        <v>663</v>
      </c>
      <c r="M93" s="48"/>
      <c r="N93" s="48"/>
      <c r="O93" s="48"/>
      <c r="P93" s="48"/>
      <c r="Q93" s="48"/>
      <c r="R93" s="48"/>
    </row>
    <row r="94" spans="1:18" ht="33" customHeight="1" x14ac:dyDescent="0.25">
      <c r="A94" s="143"/>
      <c r="B94" s="148"/>
      <c r="C94" s="148"/>
      <c r="D94" s="143"/>
      <c r="E94" s="25"/>
      <c r="F94" s="155"/>
      <c r="G94" s="148"/>
      <c r="H94" s="145"/>
      <c r="I94" s="168"/>
      <c r="J94" s="148"/>
      <c r="K94" s="50" t="s">
        <v>435</v>
      </c>
      <c r="L94" s="51" t="s">
        <v>664</v>
      </c>
      <c r="M94" s="48"/>
      <c r="N94" s="48"/>
      <c r="O94" s="48"/>
      <c r="P94" s="48"/>
      <c r="Q94" s="48"/>
      <c r="R94" s="48"/>
    </row>
    <row r="95" spans="1:18" ht="45.75" customHeight="1" x14ac:dyDescent="0.25">
      <c r="A95" s="143"/>
      <c r="B95" s="157"/>
      <c r="C95" s="164"/>
      <c r="D95" s="143"/>
      <c r="E95" s="25"/>
      <c r="F95" s="155"/>
      <c r="G95" s="148"/>
      <c r="H95" s="145"/>
      <c r="I95" s="168"/>
      <c r="J95" s="148"/>
      <c r="K95" s="50" t="s">
        <v>436</v>
      </c>
      <c r="L95" s="53" t="s">
        <v>398</v>
      </c>
      <c r="M95" s="48"/>
      <c r="N95" s="48"/>
      <c r="O95" s="48"/>
      <c r="P95" s="48"/>
      <c r="Q95" s="48"/>
      <c r="R95" s="48"/>
    </row>
    <row r="96" spans="1:18" ht="72" customHeight="1" x14ac:dyDescent="0.25">
      <c r="A96" s="143"/>
      <c r="B96" s="157"/>
      <c r="C96" s="150"/>
      <c r="D96" s="143"/>
      <c r="E96" s="25"/>
      <c r="F96" s="155"/>
      <c r="G96" s="148"/>
      <c r="H96" s="145"/>
      <c r="I96" s="168"/>
      <c r="J96" s="148"/>
      <c r="K96" s="50" t="s">
        <v>437</v>
      </c>
      <c r="L96" s="53" t="s">
        <v>399</v>
      </c>
      <c r="M96" s="48"/>
      <c r="N96" s="48"/>
      <c r="O96" s="48"/>
      <c r="P96" s="48"/>
      <c r="Q96" s="48"/>
      <c r="R96" s="48"/>
    </row>
    <row r="97" spans="1:18" ht="42.75" customHeight="1" x14ac:dyDescent="0.25">
      <c r="A97" s="143"/>
      <c r="B97" s="157"/>
      <c r="C97" s="150"/>
      <c r="D97" s="143"/>
      <c r="E97" s="25"/>
      <c r="F97" s="155"/>
      <c r="G97" s="148"/>
      <c r="H97" s="145"/>
      <c r="I97" s="168"/>
      <c r="J97" s="148"/>
      <c r="K97" s="50" t="s">
        <v>438</v>
      </c>
      <c r="L97" s="53" t="s">
        <v>400</v>
      </c>
      <c r="M97" s="48"/>
      <c r="N97" s="48"/>
      <c r="O97" s="48"/>
      <c r="P97" s="48"/>
      <c r="Q97" s="48"/>
      <c r="R97" s="48"/>
    </row>
    <row r="98" spans="1:18" ht="36" customHeight="1" x14ac:dyDescent="0.25">
      <c r="A98" s="143"/>
      <c r="B98" s="157"/>
      <c r="C98" s="150"/>
      <c r="D98" s="143"/>
      <c r="E98" s="25"/>
      <c r="F98" s="155"/>
      <c r="G98" s="148"/>
      <c r="H98" s="145"/>
      <c r="I98" s="168"/>
      <c r="J98" s="148"/>
      <c r="K98" s="50"/>
      <c r="L98" s="53" t="s">
        <v>401</v>
      </c>
      <c r="M98" s="48"/>
      <c r="N98" s="48"/>
      <c r="O98" s="48"/>
      <c r="P98" s="48"/>
      <c r="Q98" s="48"/>
      <c r="R98" s="48"/>
    </row>
    <row r="99" spans="1:18" ht="36" customHeight="1" x14ac:dyDescent="0.25">
      <c r="A99" s="143"/>
      <c r="B99" s="157"/>
      <c r="C99" s="150"/>
      <c r="D99" s="143"/>
      <c r="E99" s="25"/>
      <c r="F99" s="155"/>
      <c r="G99" s="148"/>
      <c r="H99" s="145"/>
      <c r="I99" s="168"/>
      <c r="J99" s="148"/>
      <c r="K99" s="50"/>
      <c r="L99" s="53" t="s">
        <v>402</v>
      </c>
      <c r="M99" s="48"/>
      <c r="N99" s="48"/>
      <c r="O99" s="48"/>
      <c r="P99" s="48"/>
      <c r="Q99" s="48"/>
      <c r="R99" s="48"/>
    </row>
    <row r="100" spans="1:18" ht="36" customHeight="1" x14ac:dyDescent="0.25">
      <c r="A100" s="143"/>
      <c r="B100" s="157"/>
      <c r="C100" s="150"/>
      <c r="D100" s="143"/>
      <c r="E100" s="25"/>
      <c r="F100" s="155"/>
      <c r="G100" s="148"/>
      <c r="H100" s="145"/>
      <c r="I100" s="168"/>
      <c r="J100" s="148"/>
      <c r="K100" s="50"/>
      <c r="L100" s="53" t="s">
        <v>403</v>
      </c>
      <c r="M100" s="48"/>
      <c r="N100" s="48"/>
      <c r="O100" s="48"/>
      <c r="P100" s="48"/>
      <c r="Q100" s="48"/>
      <c r="R100" s="48"/>
    </row>
    <row r="101" spans="1:18" ht="63.75" x14ac:dyDescent="0.25">
      <c r="A101" s="143"/>
      <c r="B101" s="157"/>
      <c r="C101" s="150"/>
      <c r="D101" s="143"/>
      <c r="E101" s="25"/>
      <c r="F101" s="155"/>
      <c r="G101" s="148"/>
      <c r="H101" s="145"/>
      <c r="I101" s="168"/>
      <c r="J101" s="148"/>
      <c r="K101" s="40"/>
      <c r="L101" s="53" t="s">
        <v>404</v>
      </c>
      <c r="M101" s="48"/>
      <c r="N101" s="48"/>
      <c r="O101" s="48"/>
      <c r="P101" s="48"/>
      <c r="Q101" s="48"/>
      <c r="R101" s="48"/>
    </row>
    <row r="102" spans="1:18" ht="27.75" customHeight="1" x14ac:dyDescent="0.25">
      <c r="A102" s="144"/>
      <c r="B102" s="157"/>
      <c r="C102" s="150"/>
      <c r="D102" s="144"/>
      <c r="E102" s="25"/>
      <c r="F102" s="156"/>
      <c r="G102" s="153"/>
      <c r="H102" s="145"/>
      <c r="I102" s="168"/>
      <c r="J102" s="153"/>
      <c r="K102" s="40"/>
      <c r="L102" s="53" t="s">
        <v>405</v>
      </c>
      <c r="M102" s="48"/>
      <c r="N102" s="48"/>
      <c r="O102" s="48"/>
      <c r="P102" s="48"/>
      <c r="Q102" s="48"/>
      <c r="R102" s="48"/>
    </row>
    <row r="103" spans="1:18" ht="75" customHeight="1" x14ac:dyDescent="0.25">
      <c r="A103" s="140" t="s">
        <v>8</v>
      </c>
      <c r="B103" s="149" t="s">
        <v>113</v>
      </c>
      <c r="C103" s="149" t="s">
        <v>26</v>
      </c>
      <c r="D103" s="140" t="s">
        <v>114</v>
      </c>
      <c r="E103" s="26" t="s">
        <v>116</v>
      </c>
      <c r="F103" s="154" t="s">
        <v>311</v>
      </c>
      <c r="G103" s="152" t="s">
        <v>307</v>
      </c>
      <c r="H103" s="145" t="s">
        <v>115</v>
      </c>
      <c r="I103" s="168"/>
      <c r="J103" s="152"/>
      <c r="K103" s="50" t="s">
        <v>454</v>
      </c>
      <c r="L103" s="51" t="s">
        <v>667</v>
      </c>
      <c r="M103" s="48"/>
      <c r="N103" s="48"/>
      <c r="O103" s="48"/>
      <c r="P103" s="48"/>
      <c r="Q103" s="48"/>
      <c r="R103" s="48"/>
    </row>
    <row r="104" spans="1:18" ht="147" customHeight="1" x14ac:dyDescent="0.25">
      <c r="A104" s="143"/>
      <c r="B104" s="149"/>
      <c r="C104" s="149"/>
      <c r="D104" s="143"/>
      <c r="E104" s="26" t="s">
        <v>117</v>
      </c>
      <c r="F104" s="155"/>
      <c r="G104" s="148"/>
      <c r="H104" s="145"/>
      <c r="I104" s="168"/>
      <c r="J104" s="148"/>
      <c r="K104" s="50" t="s">
        <v>455</v>
      </c>
      <c r="L104" s="13" t="s">
        <v>668</v>
      </c>
      <c r="M104" s="48"/>
      <c r="N104" s="48"/>
      <c r="O104" s="48"/>
      <c r="P104" s="48"/>
      <c r="Q104" s="48"/>
      <c r="R104" s="48"/>
    </row>
    <row r="105" spans="1:18" ht="81" customHeight="1" x14ac:dyDescent="0.25">
      <c r="A105" s="143"/>
      <c r="B105" s="149"/>
      <c r="C105" s="149"/>
      <c r="D105" s="143"/>
      <c r="E105" s="26" t="s">
        <v>118</v>
      </c>
      <c r="F105" s="155"/>
      <c r="G105" s="148"/>
      <c r="H105" s="145"/>
      <c r="I105" s="168"/>
      <c r="J105" s="148"/>
      <c r="K105" s="50" t="s">
        <v>456</v>
      </c>
      <c r="L105" s="51" t="s">
        <v>669</v>
      </c>
      <c r="M105" s="48"/>
      <c r="N105" s="48"/>
      <c r="O105" s="48"/>
      <c r="P105" s="48"/>
      <c r="Q105" s="48"/>
      <c r="R105" s="48"/>
    </row>
    <row r="106" spans="1:18" ht="72" customHeight="1" x14ac:dyDescent="0.25">
      <c r="A106" s="143"/>
      <c r="B106" s="149"/>
      <c r="C106" s="149"/>
      <c r="D106" s="143"/>
      <c r="E106" s="26" t="s">
        <v>119</v>
      </c>
      <c r="F106" s="155"/>
      <c r="G106" s="148"/>
      <c r="H106" s="145"/>
      <c r="I106" s="168"/>
      <c r="J106" s="148"/>
      <c r="K106" s="50" t="s">
        <v>457</v>
      </c>
      <c r="L106" s="51" t="s">
        <v>670</v>
      </c>
      <c r="M106" s="48"/>
      <c r="N106" s="48"/>
      <c r="O106" s="48"/>
      <c r="P106" s="48"/>
      <c r="Q106" s="48"/>
      <c r="R106" s="48"/>
    </row>
    <row r="107" spans="1:18" ht="104.25" customHeight="1" x14ac:dyDescent="0.25">
      <c r="A107" s="143"/>
      <c r="B107" s="149"/>
      <c r="C107" s="149"/>
      <c r="D107" s="143"/>
      <c r="E107" s="26"/>
      <c r="F107" s="155"/>
      <c r="G107" s="148"/>
      <c r="H107" s="145"/>
      <c r="I107" s="168"/>
      <c r="J107" s="148"/>
      <c r="K107" s="50" t="s">
        <v>458</v>
      </c>
      <c r="L107" s="51" t="s">
        <v>671</v>
      </c>
      <c r="M107" s="48"/>
      <c r="N107" s="48"/>
      <c r="O107" s="48"/>
      <c r="P107" s="48"/>
      <c r="Q107" s="48"/>
      <c r="R107" s="48"/>
    </row>
    <row r="108" spans="1:18" ht="56.25" customHeight="1" x14ac:dyDescent="0.25">
      <c r="A108" s="143"/>
      <c r="B108" s="157"/>
      <c r="C108" s="157"/>
      <c r="D108" s="143"/>
      <c r="E108" s="26"/>
      <c r="F108" s="155"/>
      <c r="G108" s="148"/>
      <c r="H108" s="145"/>
      <c r="I108" s="168"/>
      <c r="J108" s="148"/>
      <c r="K108" s="50" t="s">
        <v>459</v>
      </c>
      <c r="L108" s="53"/>
      <c r="M108" s="48"/>
      <c r="N108" s="48"/>
      <c r="O108" s="48"/>
      <c r="P108" s="48"/>
      <c r="Q108" s="48"/>
      <c r="R108" s="48"/>
    </row>
    <row r="109" spans="1:18" ht="63" customHeight="1" x14ac:dyDescent="0.25">
      <c r="A109" s="143"/>
      <c r="B109" s="157"/>
      <c r="C109" s="157"/>
      <c r="D109" s="143"/>
      <c r="E109" s="26"/>
      <c r="F109" s="155"/>
      <c r="G109" s="148"/>
      <c r="H109" s="145"/>
      <c r="I109" s="168"/>
      <c r="J109" s="148"/>
      <c r="K109" s="50" t="s">
        <v>460</v>
      </c>
      <c r="L109" s="53" t="s">
        <v>399</v>
      </c>
      <c r="M109" s="48"/>
      <c r="N109" s="48"/>
      <c r="O109" s="48"/>
      <c r="P109" s="48"/>
      <c r="Q109" s="48"/>
      <c r="R109" s="48"/>
    </row>
    <row r="110" spans="1:18" ht="89.25" x14ac:dyDescent="0.25">
      <c r="A110" s="143"/>
      <c r="B110" s="157"/>
      <c r="C110" s="157"/>
      <c r="D110" s="143"/>
      <c r="E110" s="26"/>
      <c r="F110" s="155"/>
      <c r="G110" s="148"/>
      <c r="H110" s="145"/>
      <c r="I110" s="168"/>
      <c r="J110" s="148"/>
      <c r="K110" s="50" t="s">
        <v>461</v>
      </c>
      <c r="L110" s="53" t="s">
        <v>400</v>
      </c>
      <c r="M110" s="48"/>
      <c r="N110" s="48"/>
      <c r="O110" s="48"/>
      <c r="P110" s="48"/>
      <c r="Q110" s="48"/>
      <c r="R110" s="48"/>
    </row>
    <row r="111" spans="1:18" ht="89.25" x14ac:dyDescent="0.25">
      <c r="A111" s="143"/>
      <c r="B111" s="157"/>
      <c r="C111" s="157"/>
      <c r="D111" s="143"/>
      <c r="E111" s="26"/>
      <c r="F111" s="155"/>
      <c r="G111" s="148"/>
      <c r="H111" s="145"/>
      <c r="I111" s="168"/>
      <c r="J111" s="148"/>
      <c r="K111" s="50" t="s">
        <v>462</v>
      </c>
      <c r="L111" s="53" t="s">
        <v>401</v>
      </c>
      <c r="M111" s="48"/>
      <c r="N111" s="48"/>
      <c r="O111" s="48"/>
      <c r="P111" s="48"/>
      <c r="Q111" s="48"/>
      <c r="R111" s="48"/>
    </row>
    <row r="112" spans="1:18" ht="38.25" x14ac:dyDescent="0.25">
      <c r="A112" s="143"/>
      <c r="B112" s="157"/>
      <c r="C112" s="157"/>
      <c r="D112" s="143"/>
      <c r="E112" s="26"/>
      <c r="F112" s="155"/>
      <c r="G112" s="148"/>
      <c r="H112" s="145"/>
      <c r="I112" s="168"/>
      <c r="J112" s="148"/>
      <c r="K112" s="50" t="s">
        <v>463</v>
      </c>
      <c r="L112" s="53" t="s">
        <v>402</v>
      </c>
      <c r="M112" s="48"/>
      <c r="N112" s="48"/>
      <c r="O112" s="48"/>
      <c r="P112" s="48"/>
      <c r="Q112" s="48"/>
      <c r="R112" s="48"/>
    </row>
    <row r="113" spans="1:18" ht="63.75" x14ac:dyDescent="0.25">
      <c r="A113" s="143"/>
      <c r="B113" s="157"/>
      <c r="C113" s="157"/>
      <c r="D113" s="143"/>
      <c r="E113" s="26"/>
      <c r="F113" s="155"/>
      <c r="G113" s="148"/>
      <c r="H113" s="145"/>
      <c r="I113" s="168"/>
      <c r="J113" s="148"/>
      <c r="K113" s="50" t="s">
        <v>464</v>
      </c>
      <c r="L113" s="53" t="s">
        <v>403</v>
      </c>
      <c r="M113" s="48"/>
      <c r="N113" s="48"/>
      <c r="O113" s="48"/>
      <c r="P113" s="48"/>
      <c r="Q113" s="48"/>
      <c r="R113" s="48"/>
    </row>
    <row r="114" spans="1:18" ht="63.75" x14ac:dyDescent="0.25">
      <c r="A114" s="143"/>
      <c r="B114" s="157"/>
      <c r="C114" s="157"/>
      <c r="D114" s="143"/>
      <c r="E114" s="26"/>
      <c r="F114" s="155"/>
      <c r="G114" s="148"/>
      <c r="H114" s="145"/>
      <c r="I114" s="168"/>
      <c r="J114" s="148"/>
      <c r="K114" s="50" t="s">
        <v>465</v>
      </c>
      <c r="L114" s="53" t="s">
        <v>404</v>
      </c>
      <c r="M114" s="48"/>
      <c r="N114" s="48"/>
      <c r="O114" s="48"/>
      <c r="P114" s="48"/>
      <c r="Q114" s="48"/>
      <c r="R114" s="48"/>
    </row>
    <row r="115" spans="1:18" x14ac:dyDescent="0.25">
      <c r="A115" s="143"/>
      <c r="B115" s="157"/>
      <c r="C115" s="157"/>
      <c r="D115" s="143"/>
      <c r="E115" s="26"/>
      <c r="F115" s="155"/>
      <c r="G115" s="148"/>
      <c r="H115" s="145"/>
      <c r="I115" s="168"/>
      <c r="J115" s="148"/>
      <c r="K115" s="50" t="s">
        <v>466</v>
      </c>
      <c r="L115" s="51"/>
      <c r="M115" s="48"/>
      <c r="N115" s="48"/>
      <c r="O115" s="48"/>
      <c r="P115" s="48"/>
      <c r="Q115" s="48"/>
      <c r="R115" s="48"/>
    </row>
    <row r="116" spans="1:18" ht="25.5" x14ac:dyDescent="0.25">
      <c r="A116" s="143"/>
      <c r="B116" s="157"/>
      <c r="C116" s="157"/>
      <c r="D116" s="143"/>
      <c r="E116" s="26"/>
      <c r="F116" s="155"/>
      <c r="G116" s="148"/>
      <c r="H116" s="145"/>
      <c r="I116" s="168"/>
      <c r="J116" s="148"/>
      <c r="K116" s="50" t="s">
        <v>467</v>
      </c>
      <c r="L116" s="51"/>
      <c r="M116" s="48"/>
      <c r="N116" s="48"/>
      <c r="O116" s="48"/>
      <c r="P116" s="48"/>
      <c r="Q116" s="48"/>
      <c r="R116" s="48"/>
    </row>
    <row r="117" spans="1:18" ht="63.75" x14ac:dyDescent="0.25">
      <c r="A117" s="143"/>
      <c r="B117" s="157"/>
      <c r="C117" s="157"/>
      <c r="D117" s="143"/>
      <c r="E117" s="26"/>
      <c r="F117" s="155"/>
      <c r="G117" s="148"/>
      <c r="H117" s="145"/>
      <c r="I117" s="168"/>
      <c r="J117" s="148"/>
      <c r="K117" s="50" t="s">
        <v>468</v>
      </c>
      <c r="L117" s="51"/>
      <c r="M117" s="48"/>
      <c r="N117" s="48"/>
      <c r="O117" s="48"/>
      <c r="P117" s="48"/>
      <c r="Q117" s="48"/>
      <c r="R117" s="48"/>
    </row>
    <row r="118" spans="1:18" ht="25.5" x14ac:dyDescent="0.25">
      <c r="A118" s="144"/>
      <c r="B118" s="157"/>
      <c r="C118" s="157"/>
      <c r="D118" s="144"/>
      <c r="E118" s="26"/>
      <c r="F118" s="156"/>
      <c r="G118" s="153"/>
      <c r="H118" s="145"/>
      <c r="I118" s="168"/>
      <c r="J118" s="153"/>
      <c r="K118" s="50" t="s">
        <v>469</v>
      </c>
      <c r="L118" s="51"/>
      <c r="M118" s="48"/>
      <c r="N118" s="48"/>
      <c r="O118" s="48"/>
      <c r="P118" s="48"/>
      <c r="Q118" s="48"/>
      <c r="R118" s="48"/>
    </row>
    <row r="119" spans="1:18" ht="63.75" x14ac:dyDescent="0.25">
      <c r="A119" s="140" t="s">
        <v>9</v>
      </c>
      <c r="B119" s="149" t="s">
        <v>9</v>
      </c>
      <c r="C119" s="149" t="s">
        <v>27</v>
      </c>
      <c r="D119" s="140" t="s">
        <v>120</v>
      </c>
      <c r="E119" s="27" t="s">
        <v>122</v>
      </c>
      <c r="F119" s="177" t="s">
        <v>316</v>
      </c>
      <c r="G119" s="191" t="s">
        <v>317</v>
      </c>
      <c r="H119" s="145" t="s">
        <v>121</v>
      </c>
      <c r="I119" s="168"/>
      <c r="J119" s="174"/>
      <c r="K119" s="50" t="s">
        <v>470</v>
      </c>
      <c r="L119" s="13" t="s">
        <v>672</v>
      </c>
      <c r="M119" s="48"/>
      <c r="N119" s="48"/>
      <c r="O119" s="48"/>
      <c r="P119" s="48"/>
      <c r="Q119" s="48"/>
      <c r="R119" s="48"/>
    </row>
    <row r="120" spans="1:18" ht="76.5" x14ac:dyDescent="0.25">
      <c r="A120" s="143"/>
      <c r="B120" s="149"/>
      <c r="C120" s="149"/>
      <c r="D120" s="143"/>
      <c r="E120" s="27" t="s">
        <v>123</v>
      </c>
      <c r="F120" s="178"/>
      <c r="G120" s="175"/>
      <c r="H120" s="145"/>
      <c r="I120" s="168"/>
      <c r="J120" s="175"/>
      <c r="K120" s="50" t="s">
        <v>471</v>
      </c>
      <c r="L120" s="48" t="s">
        <v>343</v>
      </c>
      <c r="M120" s="48"/>
      <c r="N120" s="48"/>
      <c r="O120" s="48"/>
      <c r="P120" s="48"/>
      <c r="Q120" s="48"/>
      <c r="R120" s="48"/>
    </row>
    <row r="121" spans="1:18" ht="51" x14ac:dyDescent="0.25">
      <c r="A121" s="143"/>
      <c r="B121" s="149"/>
      <c r="C121" s="149"/>
      <c r="D121" s="143"/>
      <c r="E121" s="30" t="s">
        <v>124</v>
      </c>
      <c r="F121" s="178"/>
      <c r="G121" s="175"/>
      <c r="H121" s="145"/>
      <c r="I121" s="168"/>
      <c r="J121" s="175"/>
      <c r="K121" s="50" t="s">
        <v>472</v>
      </c>
      <c r="L121" s="51" t="s">
        <v>673</v>
      </c>
      <c r="M121" s="48"/>
      <c r="N121" s="48"/>
      <c r="O121" s="48"/>
      <c r="P121" s="48"/>
      <c r="Q121" s="48"/>
      <c r="R121" s="48"/>
    </row>
    <row r="122" spans="1:18" ht="51" x14ac:dyDescent="0.25">
      <c r="A122" s="143"/>
      <c r="B122" s="149"/>
      <c r="C122" s="149"/>
      <c r="D122" s="143"/>
      <c r="E122" s="30"/>
      <c r="F122" s="178"/>
      <c r="G122" s="175"/>
      <c r="H122" s="145"/>
      <c r="I122" s="168"/>
      <c r="J122" s="175"/>
      <c r="K122" s="50" t="s">
        <v>473</v>
      </c>
      <c r="L122" s="51" t="s">
        <v>674</v>
      </c>
      <c r="M122" s="48"/>
      <c r="N122" s="48"/>
      <c r="O122" s="48"/>
      <c r="P122" s="48"/>
      <c r="Q122" s="48"/>
      <c r="R122" s="48"/>
    </row>
    <row r="123" spans="1:18" ht="63.75" x14ac:dyDescent="0.25">
      <c r="A123" s="143"/>
      <c r="B123" s="149"/>
      <c r="C123" s="149"/>
      <c r="D123" s="143"/>
      <c r="E123" s="30"/>
      <c r="F123" s="178"/>
      <c r="G123" s="175"/>
      <c r="H123" s="145"/>
      <c r="I123" s="168"/>
      <c r="J123" s="175"/>
      <c r="K123" s="50" t="s">
        <v>474</v>
      </c>
      <c r="L123" s="13" t="s">
        <v>675</v>
      </c>
      <c r="M123" s="48"/>
      <c r="N123" s="48"/>
      <c r="O123" s="48"/>
      <c r="P123" s="48"/>
      <c r="Q123" s="48"/>
      <c r="R123" s="48"/>
    </row>
    <row r="124" spans="1:18" ht="63.75" x14ac:dyDescent="0.25">
      <c r="A124" s="143"/>
      <c r="B124" s="149"/>
      <c r="C124" s="149"/>
      <c r="D124" s="143"/>
      <c r="E124" s="30"/>
      <c r="F124" s="178"/>
      <c r="G124" s="175"/>
      <c r="H124" s="145"/>
      <c r="I124" s="168"/>
      <c r="J124" s="175"/>
      <c r="K124" s="50" t="s">
        <v>475</v>
      </c>
      <c r="L124" s="51" t="s">
        <v>676</v>
      </c>
      <c r="M124" s="48"/>
      <c r="N124" s="48"/>
      <c r="O124" s="48"/>
      <c r="P124" s="48"/>
      <c r="Q124" s="48"/>
      <c r="R124" s="48"/>
    </row>
    <row r="125" spans="1:18" ht="76.5" x14ac:dyDescent="0.25">
      <c r="A125" s="143"/>
      <c r="B125" s="149"/>
      <c r="C125" s="149"/>
      <c r="D125" s="143"/>
      <c r="E125" s="30"/>
      <c r="F125" s="178"/>
      <c r="G125" s="175"/>
      <c r="H125" s="145"/>
      <c r="I125" s="168"/>
      <c r="J125" s="175"/>
      <c r="K125" s="50" t="s">
        <v>476</v>
      </c>
      <c r="L125" s="51" t="s">
        <v>677</v>
      </c>
      <c r="M125" s="48"/>
      <c r="N125" s="48"/>
      <c r="O125" s="48"/>
      <c r="P125" s="48"/>
      <c r="Q125" s="48"/>
      <c r="R125" s="48"/>
    </row>
    <row r="126" spans="1:18" ht="38.25" x14ac:dyDescent="0.25">
      <c r="A126" s="143"/>
      <c r="B126" s="157"/>
      <c r="C126" s="157"/>
      <c r="D126" s="143"/>
      <c r="E126" s="30"/>
      <c r="F126" s="178"/>
      <c r="G126" s="175"/>
      <c r="H126" s="145"/>
      <c r="I126" s="168"/>
      <c r="J126" s="175"/>
      <c r="K126" s="50" t="s">
        <v>477</v>
      </c>
      <c r="L126" s="53" t="s">
        <v>398</v>
      </c>
      <c r="M126" s="48"/>
      <c r="N126" s="48"/>
      <c r="O126" s="48"/>
      <c r="P126" s="48"/>
      <c r="Q126" s="48"/>
      <c r="R126" s="48"/>
    </row>
    <row r="127" spans="1:18" ht="51" x14ac:dyDescent="0.25">
      <c r="A127" s="143"/>
      <c r="B127" s="157"/>
      <c r="C127" s="157"/>
      <c r="D127" s="143"/>
      <c r="E127" s="30"/>
      <c r="F127" s="178"/>
      <c r="G127" s="175"/>
      <c r="H127" s="145"/>
      <c r="I127" s="168"/>
      <c r="J127" s="175"/>
      <c r="K127" s="50" t="s">
        <v>478</v>
      </c>
      <c r="L127" s="53" t="s">
        <v>399</v>
      </c>
      <c r="M127" s="48"/>
      <c r="N127" s="48"/>
      <c r="O127" s="48"/>
      <c r="P127" s="48"/>
      <c r="Q127" s="48"/>
      <c r="R127" s="48"/>
    </row>
    <row r="128" spans="1:18" ht="89.25" x14ac:dyDescent="0.25">
      <c r="A128" s="143"/>
      <c r="B128" s="157"/>
      <c r="C128" s="157"/>
      <c r="D128" s="143"/>
      <c r="E128" s="30"/>
      <c r="F128" s="178"/>
      <c r="G128" s="175"/>
      <c r="H128" s="145"/>
      <c r="I128" s="168"/>
      <c r="J128" s="175"/>
      <c r="K128" s="50" t="s">
        <v>479</v>
      </c>
      <c r="L128" s="53" t="s">
        <v>400</v>
      </c>
      <c r="M128" s="48"/>
      <c r="N128" s="48"/>
      <c r="O128" s="48"/>
      <c r="P128" s="48"/>
      <c r="Q128" s="48"/>
      <c r="R128" s="48"/>
    </row>
    <row r="129" spans="1:18" ht="89.25" x14ac:dyDescent="0.25">
      <c r="A129" s="143"/>
      <c r="B129" s="157"/>
      <c r="C129" s="157"/>
      <c r="D129" s="143"/>
      <c r="E129" s="30"/>
      <c r="F129" s="178"/>
      <c r="G129" s="175"/>
      <c r="H129" s="145"/>
      <c r="I129" s="168"/>
      <c r="J129" s="175"/>
      <c r="K129" s="50" t="s">
        <v>480</v>
      </c>
      <c r="L129" s="53" t="s">
        <v>401</v>
      </c>
      <c r="M129" s="48"/>
      <c r="N129" s="48"/>
      <c r="O129" s="48"/>
      <c r="P129" s="48"/>
      <c r="Q129" s="48"/>
      <c r="R129" s="48"/>
    </row>
    <row r="130" spans="1:18" ht="38.25" x14ac:dyDescent="0.25">
      <c r="A130" s="143"/>
      <c r="B130" s="157"/>
      <c r="C130" s="157"/>
      <c r="D130" s="143"/>
      <c r="E130" s="30"/>
      <c r="F130" s="178"/>
      <c r="G130" s="175"/>
      <c r="H130" s="145"/>
      <c r="I130" s="168"/>
      <c r="J130" s="175"/>
      <c r="K130" s="50" t="s">
        <v>481</v>
      </c>
      <c r="L130" s="53" t="s">
        <v>402</v>
      </c>
      <c r="M130" s="48"/>
      <c r="N130" s="48"/>
      <c r="O130" s="48"/>
      <c r="P130" s="48"/>
      <c r="Q130" s="48"/>
      <c r="R130" s="48"/>
    </row>
    <row r="131" spans="1:18" ht="63.75" x14ac:dyDescent="0.25">
      <c r="A131" s="143"/>
      <c r="B131" s="157"/>
      <c r="C131" s="157"/>
      <c r="D131" s="143"/>
      <c r="E131" s="30"/>
      <c r="F131" s="178"/>
      <c r="G131" s="175"/>
      <c r="H131" s="145"/>
      <c r="I131" s="168"/>
      <c r="J131" s="175"/>
      <c r="K131" s="50" t="s">
        <v>482</v>
      </c>
      <c r="L131" s="53" t="s">
        <v>403</v>
      </c>
      <c r="M131" s="48"/>
      <c r="N131" s="48"/>
      <c r="O131" s="48"/>
      <c r="P131" s="48"/>
      <c r="Q131" s="48"/>
      <c r="R131" s="48"/>
    </row>
    <row r="132" spans="1:18" ht="63.75" x14ac:dyDescent="0.25">
      <c r="A132" s="143"/>
      <c r="B132" s="157"/>
      <c r="C132" s="157"/>
      <c r="D132" s="143"/>
      <c r="E132" s="30"/>
      <c r="F132" s="178"/>
      <c r="G132" s="175"/>
      <c r="H132" s="145"/>
      <c r="I132" s="168"/>
      <c r="J132" s="175"/>
      <c r="K132" s="50" t="s">
        <v>435</v>
      </c>
      <c r="L132" s="53" t="s">
        <v>404</v>
      </c>
      <c r="M132" s="48"/>
      <c r="N132" s="48"/>
      <c r="O132" s="48"/>
      <c r="P132" s="48"/>
      <c r="Q132" s="48"/>
      <c r="R132" s="48"/>
    </row>
    <row r="133" spans="1:18" ht="25.5" x14ac:dyDescent="0.25">
      <c r="A133" s="143"/>
      <c r="B133" s="157"/>
      <c r="C133" s="157"/>
      <c r="D133" s="143"/>
      <c r="E133" s="30"/>
      <c r="F133" s="178"/>
      <c r="G133" s="175"/>
      <c r="H133" s="145"/>
      <c r="I133" s="168"/>
      <c r="J133" s="175"/>
      <c r="K133" s="50" t="s">
        <v>483</v>
      </c>
      <c r="L133" s="51"/>
      <c r="M133" s="48"/>
      <c r="N133" s="48"/>
      <c r="O133" s="48"/>
      <c r="P133" s="48"/>
      <c r="Q133" s="48"/>
      <c r="R133" s="48"/>
    </row>
    <row r="134" spans="1:18" ht="63.75" x14ac:dyDescent="0.25">
      <c r="A134" s="143"/>
      <c r="B134" s="157"/>
      <c r="C134" s="157"/>
      <c r="D134" s="143"/>
      <c r="E134" s="30"/>
      <c r="F134" s="178"/>
      <c r="G134" s="175"/>
      <c r="H134" s="145"/>
      <c r="I134" s="168"/>
      <c r="J134" s="175"/>
      <c r="K134" s="50" t="s">
        <v>437</v>
      </c>
      <c r="L134" s="51"/>
      <c r="M134" s="48"/>
      <c r="N134" s="48"/>
      <c r="O134" s="48"/>
      <c r="P134" s="48"/>
      <c r="Q134" s="48"/>
      <c r="R134" s="48"/>
    </row>
    <row r="135" spans="1:18" ht="51" customHeight="1" x14ac:dyDescent="0.25">
      <c r="A135" s="144"/>
      <c r="B135" s="157"/>
      <c r="C135" s="157"/>
      <c r="D135" s="144"/>
      <c r="E135" s="30"/>
      <c r="F135" s="179"/>
      <c r="G135" s="176"/>
      <c r="H135" s="145"/>
      <c r="I135" s="168"/>
      <c r="J135" s="176"/>
      <c r="K135" s="50" t="s">
        <v>438</v>
      </c>
      <c r="L135" s="51"/>
      <c r="M135" s="48"/>
      <c r="N135" s="48"/>
      <c r="O135" s="48"/>
      <c r="P135" s="48"/>
      <c r="Q135" s="48"/>
      <c r="R135" s="48"/>
    </row>
    <row r="136" spans="1:18" ht="76.5" x14ac:dyDescent="0.25">
      <c r="A136" s="140" t="s">
        <v>11</v>
      </c>
      <c r="B136" s="149" t="s">
        <v>11</v>
      </c>
      <c r="C136" s="149" t="s">
        <v>29</v>
      </c>
      <c r="D136" s="140" t="s">
        <v>125</v>
      </c>
      <c r="E136" s="25" t="s">
        <v>127</v>
      </c>
      <c r="F136" s="152" t="s">
        <v>318</v>
      </c>
      <c r="G136" s="152">
        <v>1</v>
      </c>
      <c r="H136" s="145" t="s">
        <v>126</v>
      </c>
      <c r="I136" s="168"/>
      <c r="J136" s="152"/>
      <c r="K136" s="50" t="s">
        <v>470</v>
      </c>
      <c r="L136" s="51" t="s">
        <v>678</v>
      </c>
      <c r="M136" s="48"/>
      <c r="N136" s="48"/>
      <c r="O136" s="48"/>
      <c r="P136" s="48"/>
      <c r="Q136" s="48"/>
      <c r="R136" s="48"/>
    </row>
    <row r="137" spans="1:18" ht="63.75" x14ac:dyDescent="0.25">
      <c r="A137" s="143"/>
      <c r="B137" s="149"/>
      <c r="C137" s="149"/>
      <c r="D137" s="143"/>
      <c r="E137" s="25" t="s">
        <v>128</v>
      </c>
      <c r="F137" s="148"/>
      <c r="G137" s="148"/>
      <c r="H137" s="145"/>
      <c r="I137" s="168"/>
      <c r="J137" s="148"/>
      <c r="K137" s="50" t="s">
        <v>484</v>
      </c>
      <c r="L137" s="51" t="s">
        <v>680</v>
      </c>
      <c r="M137" s="48"/>
      <c r="N137" s="48"/>
      <c r="O137" s="48"/>
      <c r="P137" s="48"/>
      <c r="Q137" s="48"/>
      <c r="R137" s="48"/>
    </row>
    <row r="138" spans="1:18" ht="80.25" customHeight="1" x14ac:dyDescent="0.25">
      <c r="A138" s="143"/>
      <c r="B138" s="149"/>
      <c r="C138" s="149"/>
      <c r="D138" s="143"/>
      <c r="E138" s="25" t="s">
        <v>129</v>
      </c>
      <c r="F138" s="148"/>
      <c r="G138" s="148"/>
      <c r="H138" s="145"/>
      <c r="I138" s="168"/>
      <c r="J138" s="148"/>
      <c r="K138" s="50" t="s">
        <v>485</v>
      </c>
      <c r="L138" s="51" t="s">
        <v>682</v>
      </c>
      <c r="M138" s="48"/>
      <c r="N138" s="48"/>
      <c r="O138" s="48"/>
      <c r="P138" s="48"/>
      <c r="Q138" s="48"/>
      <c r="R138" s="48"/>
    </row>
    <row r="139" spans="1:18" ht="102" customHeight="1" x14ac:dyDescent="0.25">
      <c r="A139" s="143"/>
      <c r="B139" s="149"/>
      <c r="C139" s="149"/>
      <c r="D139" s="143"/>
      <c r="E139" s="25" t="s">
        <v>130</v>
      </c>
      <c r="F139" s="148"/>
      <c r="G139" s="148"/>
      <c r="H139" s="145"/>
      <c r="I139" s="168"/>
      <c r="J139" s="148"/>
      <c r="K139" s="50" t="s">
        <v>486</v>
      </c>
      <c r="L139" s="51" t="s">
        <v>683</v>
      </c>
      <c r="M139" s="48"/>
      <c r="N139" s="48"/>
      <c r="O139" s="48"/>
      <c r="P139" s="48"/>
      <c r="Q139" s="48"/>
      <c r="R139" s="48"/>
    </row>
    <row r="140" spans="1:18" ht="89.25" x14ac:dyDescent="0.25">
      <c r="A140" s="143"/>
      <c r="B140" s="149"/>
      <c r="C140" s="149"/>
      <c r="D140" s="143"/>
      <c r="E140" s="25" t="s">
        <v>131</v>
      </c>
      <c r="F140" s="148"/>
      <c r="G140" s="148"/>
      <c r="H140" s="145"/>
      <c r="I140" s="168"/>
      <c r="J140" s="148"/>
      <c r="K140" s="50" t="s">
        <v>487</v>
      </c>
      <c r="L140" s="51" t="s">
        <v>684</v>
      </c>
      <c r="M140" s="48"/>
      <c r="N140" s="48"/>
      <c r="O140" s="48"/>
      <c r="P140" s="48"/>
      <c r="Q140" s="48"/>
      <c r="R140" s="48"/>
    </row>
    <row r="141" spans="1:18" ht="51" customHeight="1" x14ac:dyDescent="0.25">
      <c r="A141" s="143"/>
      <c r="B141" s="149"/>
      <c r="C141" s="149"/>
      <c r="D141" s="143"/>
      <c r="E141" s="25" t="s">
        <v>132</v>
      </c>
      <c r="F141" s="148"/>
      <c r="G141" s="148"/>
      <c r="H141" s="145"/>
      <c r="I141" s="168"/>
      <c r="J141" s="148"/>
      <c r="K141" s="50" t="s">
        <v>488</v>
      </c>
      <c r="L141" s="51" t="s">
        <v>685</v>
      </c>
      <c r="M141" s="48"/>
      <c r="N141" s="48"/>
      <c r="O141" s="48"/>
      <c r="P141" s="48"/>
      <c r="Q141" s="48"/>
      <c r="R141" s="48"/>
    </row>
    <row r="142" spans="1:18" ht="63.75" x14ac:dyDescent="0.25">
      <c r="A142" s="143"/>
      <c r="B142" s="149"/>
      <c r="C142" s="149"/>
      <c r="D142" s="143"/>
      <c r="E142" s="25" t="s">
        <v>133</v>
      </c>
      <c r="F142" s="148"/>
      <c r="G142" s="148"/>
      <c r="H142" s="145"/>
      <c r="I142" s="168"/>
      <c r="J142" s="148"/>
      <c r="K142" s="50" t="s">
        <v>489</v>
      </c>
      <c r="L142" s="51" t="s">
        <v>686</v>
      </c>
      <c r="M142" s="48"/>
      <c r="N142" s="48"/>
      <c r="O142" s="48"/>
      <c r="P142" s="48"/>
      <c r="Q142" s="48"/>
      <c r="R142" s="48"/>
    </row>
    <row r="143" spans="1:18" ht="63.75" x14ac:dyDescent="0.25">
      <c r="A143" s="143"/>
      <c r="B143" s="149"/>
      <c r="C143" s="149"/>
      <c r="D143" s="143"/>
      <c r="E143" s="25" t="s">
        <v>134</v>
      </c>
      <c r="F143" s="148"/>
      <c r="G143" s="148"/>
      <c r="H143" s="145"/>
      <c r="I143" s="168"/>
      <c r="J143" s="148"/>
      <c r="K143" s="50" t="s">
        <v>490</v>
      </c>
      <c r="L143" s="51" t="s">
        <v>687</v>
      </c>
      <c r="M143" s="48"/>
      <c r="N143" s="48"/>
      <c r="O143" s="48"/>
      <c r="P143" s="48"/>
      <c r="Q143" s="48"/>
      <c r="R143" s="48"/>
    </row>
    <row r="144" spans="1:18" ht="105" customHeight="1" x14ac:dyDescent="0.25">
      <c r="A144" s="143"/>
      <c r="B144" s="149"/>
      <c r="C144" s="149"/>
      <c r="D144" s="143"/>
      <c r="E144" s="25" t="s">
        <v>135</v>
      </c>
      <c r="F144" s="148"/>
      <c r="G144" s="148"/>
      <c r="H144" s="145"/>
      <c r="I144" s="168"/>
      <c r="J144" s="148"/>
      <c r="K144" s="50" t="s">
        <v>491</v>
      </c>
      <c r="L144" s="51" t="s">
        <v>688</v>
      </c>
      <c r="M144" s="48"/>
      <c r="N144" s="48"/>
      <c r="O144" s="48"/>
      <c r="P144" s="48"/>
      <c r="Q144" s="48"/>
      <c r="R144" s="48"/>
    </row>
    <row r="145" spans="1:18" ht="56.25" customHeight="1" x14ac:dyDescent="0.25">
      <c r="A145" s="143"/>
      <c r="B145" s="149"/>
      <c r="C145" s="149"/>
      <c r="D145" s="143"/>
      <c r="E145" s="25" t="s">
        <v>136</v>
      </c>
      <c r="F145" s="148"/>
      <c r="G145" s="148"/>
      <c r="H145" s="145"/>
      <c r="I145" s="168"/>
      <c r="J145" s="148"/>
      <c r="K145" s="50" t="s">
        <v>492</v>
      </c>
      <c r="L145" s="51" t="s">
        <v>691</v>
      </c>
      <c r="M145" s="48"/>
      <c r="N145" s="48"/>
      <c r="O145" s="48"/>
      <c r="P145" s="48"/>
      <c r="Q145" s="48"/>
      <c r="R145" s="48"/>
    </row>
    <row r="146" spans="1:18" ht="63.75" x14ac:dyDescent="0.25">
      <c r="A146" s="143"/>
      <c r="B146" s="149"/>
      <c r="C146" s="149"/>
      <c r="D146" s="143"/>
      <c r="E146" s="25" t="s">
        <v>137</v>
      </c>
      <c r="F146" s="148"/>
      <c r="G146" s="148"/>
      <c r="H146" s="145"/>
      <c r="I146" s="168"/>
      <c r="J146" s="148"/>
      <c r="K146" s="50" t="s">
        <v>493</v>
      </c>
      <c r="L146" s="51" t="s">
        <v>689</v>
      </c>
      <c r="M146" s="48"/>
      <c r="N146" s="48"/>
      <c r="O146" s="48"/>
      <c r="P146" s="48"/>
      <c r="Q146" s="48"/>
      <c r="R146" s="48"/>
    </row>
    <row r="147" spans="1:18" ht="111" customHeight="1" x14ac:dyDescent="0.25">
      <c r="A147" s="143"/>
      <c r="B147" s="149"/>
      <c r="C147" s="149"/>
      <c r="D147" s="143"/>
      <c r="E147" s="25" t="s">
        <v>138</v>
      </c>
      <c r="F147" s="148"/>
      <c r="G147" s="148"/>
      <c r="H147" s="145"/>
      <c r="I147" s="168"/>
      <c r="J147" s="148"/>
      <c r="K147" s="50" t="s">
        <v>494</v>
      </c>
      <c r="L147" s="51" t="s">
        <v>690</v>
      </c>
      <c r="M147" s="48"/>
      <c r="N147" s="48"/>
      <c r="O147" s="48"/>
      <c r="P147" s="48"/>
      <c r="Q147" s="48"/>
      <c r="R147" s="48"/>
    </row>
    <row r="148" spans="1:18" ht="102" customHeight="1" x14ac:dyDescent="0.25">
      <c r="A148" s="143"/>
      <c r="B148" s="149"/>
      <c r="C148" s="149"/>
      <c r="D148" s="143"/>
      <c r="E148" s="25" t="s">
        <v>139</v>
      </c>
      <c r="F148" s="148"/>
      <c r="G148" s="148"/>
      <c r="H148" s="145"/>
      <c r="I148" s="168"/>
      <c r="J148" s="148"/>
      <c r="K148" s="50" t="s">
        <v>495</v>
      </c>
      <c r="L148" s="51" t="s">
        <v>692</v>
      </c>
      <c r="M148" s="48"/>
      <c r="N148" s="48"/>
      <c r="O148" s="48"/>
      <c r="P148" s="48"/>
      <c r="Q148" s="48"/>
      <c r="R148" s="48"/>
    </row>
    <row r="149" spans="1:18" ht="38.25" x14ac:dyDescent="0.25">
      <c r="A149" s="143"/>
      <c r="B149" s="149"/>
      <c r="C149" s="149"/>
      <c r="D149" s="143"/>
      <c r="E149" s="26" t="s">
        <v>140</v>
      </c>
      <c r="F149" s="148"/>
      <c r="G149" s="148"/>
      <c r="H149" s="145"/>
      <c r="I149" s="168"/>
      <c r="J149" s="148"/>
      <c r="K149" s="50" t="s">
        <v>496</v>
      </c>
      <c r="L149" s="51" t="s">
        <v>693</v>
      </c>
      <c r="M149" s="48"/>
      <c r="N149" s="48"/>
      <c r="O149" s="48"/>
      <c r="P149" s="48"/>
      <c r="Q149" s="48"/>
      <c r="R149" s="48"/>
    </row>
    <row r="150" spans="1:18" ht="74.25" customHeight="1" x14ac:dyDescent="0.25">
      <c r="A150" s="143"/>
      <c r="B150" s="149"/>
      <c r="C150" s="149"/>
      <c r="D150" s="143"/>
      <c r="E150" s="26"/>
      <c r="F150" s="148"/>
      <c r="G150" s="148"/>
      <c r="H150" s="145"/>
      <c r="I150" s="168"/>
      <c r="J150" s="148"/>
      <c r="K150" s="50" t="s">
        <v>497</v>
      </c>
      <c r="L150" s="51" t="s">
        <v>694</v>
      </c>
      <c r="M150" s="48"/>
      <c r="N150" s="48"/>
      <c r="O150" s="48"/>
      <c r="P150" s="48"/>
      <c r="Q150" s="48"/>
      <c r="R150" s="48"/>
    </row>
    <row r="151" spans="1:18" ht="76.5" x14ac:dyDescent="0.25">
      <c r="A151" s="143"/>
      <c r="B151" s="149"/>
      <c r="C151" s="149"/>
      <c r="D151" s="143"/>
      <c r="E151" s="26"/>
      <c r="F151" s="148"/>
      <c r="G151" s="148"/>
      <c r="H151" s="145"/>
      <c r="I151" s="168"/>
      <c r="J151" s="148"/>
      <c r="K151" s="50" t="s">
        <v>498</v>
      </c>
      <c r="L151" s="51" t="s">
        <v>695</v>
      </c>
      <c r="M151" s="48"/>
      <c r="N151" s="48"/>
      <c r="O151" s="48"/>
      <c r="P151" s="48"/>
      <c r="Q151" s="48"/>
      <c r="R151" s="48"/>
    </row>
    <row r="152" spans="1:18" ht="63.75" x14ac:dyDescent="0.25">
      <c r="A152" s="143"/>
      <c r="B152" s="149"/>
      <c r="C152" s="149"/>
      <c r="D152" s="143"/>
      <c r="E152" s="26"/>
      <c r="F152" s="148"/>
      <c r="G152" s="148"/>
      <c r="H152" s="145"/>
      <c r="I152" s="168"/>
      <c r="J152" s="148"/>
      <c r="K152" s="50" t="s">
        <v>499</v>
      </c>
      <c r="L152" s="51" t="s">
        <v>699</v>
      </c>
      <c r="M152" s="48"/>
      <c r="N152" s="48"/>
      <c r="O152" s="48"/>
      <c r="P152" s="48"/>
      <c r="Q152" s="48"/>
      <c r="R152" s="48"/>
    </row>
    <row r="153" spans="1:18" ht="123" customHeight="1" x14ac:dyDescent="0.25">
      <c r="A153" s="143"/>
      <c r="B153" s="149"/>
      <c r="C153" s="149"/>
      <c r="D153" s="143"/>
      <c r="E153" s="26"/>
      <c r="F153" s="148"/>
      <c r="G153" s="148"/>
      <c r="H153" s="145"/>
      <c r="I153" s="168"/>
      <c r="J153" s="148"/>
      <c r="K153" s="50" t="s">
        <v>500</v>
      </c>
      <c r="L153" s="51" t="s">
        <v>696</v>
      </c>
      <c r="M153" s="48"/>
      <c r="N153" s="48"/>
      <c r="O153" s="48"/>
      <c r="P153" s="48"/>
      <c r="Q153" s="48"/>
      <c r="R153" s="48"/>
    </row>
    <row r="154" spans="1:18" ht="76.5" x14ac:dyDescent="0.25">
      <c r="A154" s="143"/>
      <c r="B154" s="149"/>
      <c r="C154" s="149"/>
      <c r="D154" s="143"/>
      <c r="E154" s="26"/>
      <c r="F154" s="148"/>
      <c r="G154" s="148"/>
      <c r="H154" s="145"/>
      <c r="I154" s="168"/>
      <c r="J154" s="148"/>
      <c r="K154" s="50" t="s">
        <v>501</v>
      </c>
      <c r="L154" s="51" t="s">
        <v>697</v>
      </c>
      <c r="M154" s="48"/>
      <c r="N154" s="48"/>
      <c r="O154" s="48"/>
      <c r="P154" s="48"/>
      <c r="Q154" s="48"/>
      <c r="R154" s="48"/>
    </row>
    <row r="155" spans="1:18" ht="63.75" x14ac:dyDescent="0.25">
      <c r="A155" s="143"/>
      <c r="B155" s="149"/>
      <c r="C155" s="149"/>
      <c r="D155" s="143"/>
      <c r="E155" s="26"/>
      <c r="F155" s="148"/>
      <c r="G155" s="148"/>
      <c r="H155" s="145"/>
      <c r="I155" s="168"/>
      <c r="J155" s="148"/>
      <c r="K155" s="50" t="s">
        <v>502</v>
      </c>
      <c r="L155" s="51" t="s">
        <v>700</v>
      </c>
      <c r="M155" s="48"/>
      <c r="N155" s="48"/>
      <c r="O155" s="48"/>
      <c r="P155" s="48"/>
      <c r="Q155" s="48"/>
      <c r="R155" s="48"/>
    </row>
    <row r="156" spans="1:18" ht="54.75" customHeight="1" x14ac:dyDescent="0.25">
      <c r="A156" s="143"/>
      <c r="B156" s="149"/>
      <c r="C156" s="149"/>
      <c r="D156" s="143"/>
      <c r="E156" s="26"/>
      <c r="F156" s="148"/>
      <c r="G156" s="148"/>
      <c r="H156" s="145"/>
      <c r="I156" s="168"/>
      <c r="J156" s="148"/>
      <c r="K156" s="50" t="s">
        <v>503</v>
      </c>
      <c r="L156" s="51" t="s">
        <v>698</v>
      </c>
      <c r="M156" s="48"/>
      <c r="N156" s="48"/>
      <c r="O156" s="48"/>
      <c r="P156" s="48"/>
      <c r="Q156" s="48"/>
      <c r="R156" s="48"/>
    </row>
    <row r="157" spans="1:18" ht="89.25" x14ac:dyDescent="0.25">
      <c r="A157" s="143"/>
      <c r="B157" s="149"/>
      <c r="C157" s="149"/>
      <c r="D157" s="143"/>
      <c r="E157" s="26"/>
      <c r="F157" s="148"/>
      <c r="G157" s="148"/>
      <c r="H157" s="145"/>
      <c r="I157" s="168"/>
      <c r="J157" s="148"/>
      <c r="K157" s="50" t="s">
        <v>504</v>
      </c>
      <c r="L157" s="51" t="s">
        <v>701</v>
      </c>
      <c r="M157" s="48"/>
      <c r="N157" s="48"/>
      <c r="O157" s="48"/>
      <c r="P157" s="48"/>
      <c r="Q157" s="48"/>
      <c r="R157" s="48"/>
    </row>
    <row r="158" spans="1:18" ht="51" x14ac:dyDescent="0.25">
      <c r="A158" s="143"/>
      <c r="B158" s="149"/>
      <c r="C158" s="149"/>
      <c r="D158" s="143"/>
      <c r="E158" s="26"/>
      <c r="F158" s="148"/>
      <c r="G158" s="148"/>
      <c r="H158" s="145"/>
      <c r="I158" s="168"/>
      <c r="J158" s="148"/>
      <c r="K158" s="50" t="s">
        <v>505</v>
      </c>
      <c r="L158" s="51" t="s">
        <v>702</v>
      </c>
      <c r="M158" s="48"/>
      <c r="N158" s="48"/>
      <c r="O158" s="48"/>
      <c r="P158" s="48"/>
      <c r="Q158" s="48"/>
      <c r="R158" s="48"/>
    </row>
    <row r="159" spans="1:18" ht="114.75" customHeight="1" x14ac:dyDescent="0.25">
      <c r="A159" s="143"/>
      <c r="B159" s="149"/>
      <c r="C159" s="149"/>
      <c r="D159" s="143"/>
      <c r="E159" s="26"/>
      <c r="F159" s="148"/>
      <c r="G159" s="148"/>
      <c r="H159" s="145"/>
      <c r="I159" s="168"/>
      <c r="J159" s="148"/>
      <c r="K159" s="50" t="s">
        <v>506</v>
      </c>
      <c r="L159" s="51" t="s">
        <v>703</v>
      </c>
      <c r="M159" s="48"/>
      <c r="N159" s="48"/>
      <c r="O159" s="48"/>
      <c r="P159" s="48"/>
      <c r="Q159" s="48"/>
      <c r="R159" s="48"/>
    </row>
    <row r="160" spans="1:18" ht="105" customHeight="1" x14ac:dyDescent="0.25">
      <c r="A160" s="143"/>
      <c r="B160" s="149"/>
      <c r="C160" s="149"/>
      <c r="D160" s="143"/>
      <c r="E160" s="26"/>
      <c r="F160" s="148"/>
      <c r="G160" s="148"/>
      <c r="H160" s="145"/>
      <c r="I160" s="168"/>
      <c r="J160" s="148"/>
      <c r="K160" s="50" t="s">
        <v>507</v>
      </c>
      <c r="L160" s="51" t="s">
        <v>704</v>
      </c>
      <c r="M160" s="48"/>
      <c r="N160" s="48"/>
      <c r="O160" s="48"/>
      <c r="P160" s="48"/>
      <c r="Q160" s="48"/>
      <c r="R160" s="48"/>
    </row>
    <row r="161" spans="1:18" ht="66" customHeight="1" x14ac:dyDescent="0.25">
      <c r="A161" s="143"/>
      <c r="B161" s="149"/>
      <c r="C161" s="149"/>
      <c r="D161" s="143"/>
      <c r="E161" s="26"/>
      <c r="F161" s="148"/>
      <c r="G161" s="148"/>
      <c r="H161" s="145"/>
      <c r="I161" s="168"/>
      <c r="J161" s="148"/>
      <c r="K161" s="50" t="s">
        <v>508</v>
      </c>
      <c r="L161" s="51" t="s">
        <v>705</v>
      </c>
      <c r="M161" s="48"/>
      <c r="N161" s="48"/>
      <c r="O161" s="48"/>
      <c r="P161" s="48"/>
      <c r="Q161" s="48"/>
      <c r="R161" s="48"/>
    </row>
    <row r="162" spans="1:18" ht="51" x14ac:dyDescent="0.25">
      <c r="A162" s="143"/>
      <c r="B162" s="149"/>
      <c r="C162" s="149"/>
      <c r="D162" s="143"/>
      <c r="E162" s="26"/>
      <c r="F162" s="148"/>
      <c r="G162" s="148"/>
      <c r="H162" s="145"/>
      <c r="I162" s="168"/>
      <c r="J162" s="148"/>
      <c r="K162" s="50" t="s">
        <v>509</v>
      </c>
      <c r="L162" s="51" t="s">
        <v>706</v>
      </c>
      <c r="M162" s="48"/>
      <c r="N162" s="48"/>
      <c r="O162" s="48"/>
      <c r="P162" s="48"/>
      <c r="Q162" s="48"/>
      <c r="R162" s="48"/>
    </row>
    <row r="163" spans="1:18" ht="51" customHeight="1" x14ac:dyDescent="0.25">
      <c r="A163" s="143"/>
      <c r="B163" s="149"/>
      <c r="C163" s="149"/>
      <c r="D163" s="143"/>
      <c r="E163" s="26"/>
      <c r="F163" s="148"/>
      <c r="G163" s="148"/>
      <c r="H163" s="145"/>
      <c r="I163" s="168"/>
      <c r="J163" s="148"/>
      <c r="K163" s="50" t="s">
        <v>510</v>
      </c>
      <c r="L163" s="51" t="s">
        <v>707</v>
      </c>
      <c r="M163" s="48"/>
      <c r="N163" s="48"/>
      <c r="O163" s="48"/>
      <c r="P163" s="48"/>
      <c r="Q163" s="48"/>
      <c r="R163" s="48"/>
    </row>
    <row r="164" spans="1:18" ht="126" customHeight="1" x14ac:dyDescent="0.25">
      <c r="A164" s="143"/>
      <c r="B164" s="149"/>
      <c r="C164" s="149"/>
      <c r="D164" s="143"/>
      <c r="E164" s="26"/>
      <c r="F164" s="148"/>
      <c r="G164" s="148"/>
      <c r="H164" s="145"/>
      <c r="I164" s="168"/>
      <c r="J164" s="148"/>
      <c r="K164" s="50" t="s">
        <v>511</v>
      </c>
      <c r="L164" s="13" t="s">
        <v>864</v>
      </c>
      <c r="M164" s="48"/>
      <c r="N164" s="48"/>
      <c r="O164" s="48"/>
      <c r="P164" s="48"/>
      <c r="Q164" s="48"/>
      <c r="R164" s="48"/>
    </row>
    <row r="165" spans="1:18" ht="38.25" x14ac:dyDescent="0.25">
      <c r="A165" s="143"/>
      <c r="B165" s="157"/>
      <c r="C165" s="157"/>
      <c r="D165" s="143"/>
      <c r="E165" s="26"/>
      <c r="F165" s="148"/>
      <c r="G165" s="148"/>
      <c r="H165" s="145"/>
      <c r="I165" s="168"/>
      <c r="J165" s="148"/>
      <c r="K165" s="50" t="s">
        <v>512</v>
      </c>
      <c r="L165" s="53" t="s">
        <v>878</v>
      </c>
      <c r="M165" s="48"/>
      <c r="N165" s="48"/>
      <c r="O165" s="48"/>
      <c r="P165" s="48"/>
      <c r="Q165" s="48"/>
      <c r="R165" s="48"/>
    </row>
    <row r="166" spans="1:18" ht="63.75" x14ac:dyDescent="0.25">
      <c r="A166" s="143"/>
      <c r="B166" s="157"/>
      <c r="C166" s="157"/>
      <c r="D166" s="143"/>
      <c r="E166" s="26"/>
      <c r="F166" s="148"/>
      <c r="G166" s="148"/>
      <c r="H166" s="145"/>
      <c r="I166" s="168"/>
      <c r="J166" s="148"/>
      <c r="K166" s="50" t="s">
        <v>513</v>
      </c>
      <c r="L166" s="53" t="s">
        <v>723</v>
      </c>
      <c r="M166" s="48"/>
      <c r="N166" s="48"/>
      <c r="O166" s="48"/>
      <c r="P166" s="48"/>
      <c r="Q166" s="48"/>
      <c r="R166" s="48"/>
    </row>
    <row r="167" spans="1:18" ht="75" customHeight="1" x14ac:dyDescent="0.25">
      <c r="A167" s="143"/>
      <c r="B167" s="157"/>
      <c r="C167" s="157"/>
      <c r="D167" s="143"/>
      <c r="E167" s="26"/>
      <c r="F167" s="148"/>
      <c r="G167" s="148"/>
      <c r="H167" s="145"/>
      <c r="I167" s="168"/>
      <c r="J167" s="148"/>
      <c r="K167" s="50" t="s">
        <v>514</v>
      </c>
      <c r="L167" s="53" t="s">
        <v>744</v>
      </c>
      <c r="M167" s="48"/>
      <c r="N167" s="48"/>
      <c r="O167" s="48"/>
      <c r="P167" s="48"/>
      <c r="Q167" s="48"/>
      <c r="R167" s="48"/>
    </row>
    <row r="168" spans="1:18" ht="75" customHeight="1" x14ac:dyDescent="0.25">
      <c r="A168" s="143"/>
      <c r="B168" s="157"/>
      <c r="C168" s="157"/>
      <c r="D168" s="143"/>
      <c r="E168" s="26"/>
      <c r="F168" s="148"/>
      <c r="G168" s="148"/>
      <c r="H168" s="145"/>
      <c r="I168" s="168"/>
      <c r="J168" s="148"/>
      <c r="K168" s="40"/>
      <c r="L168" s="53" t="s">
        <v>724</v>
      </c>
      <c r="M168" s="48"/>
      <c r="N168" s="48"/>
      <c r="O168" s="48"/>
      <c r="P168" s="48"/>
      <c r="Q168" s="48"/>
      <c r="R168" s="48"/>
    </row>
    <row r="169" spans="1:18" ht="75" customHeight="1" x14ac:dyDescent="0.25">
      <c r="A169" s="143"/>
      <c r="B169" s="157"/>
      <c r="C169" s="157"/>
      <c r="D169" s="143"/>
      <c r="E169" s="26"/>
      <c r="F169" s="148"/>
      <c r="G169" s="148"/>
      <c r="H169" s="145"/>
      <c r="I169" s="168"/>
      <c r="J169" s="148"/>
      <c r="K169" s="50"/>
      <c r="L169" s="53" t="s">
        <v>725</v>
      </c>
      <c r="M169" s="48"/>
      <c r="N169" s="48"/>
      <c r="O169" s="48"/>
      <c r="P169" s="48"/>
      <c r="Q169" s="48"/>
      <c r="R169" s="48"/>
    </row>
    <row r="170" spans="1:18" ht="75" customHeight="1" x14ac:dyDescent="0.25">
      <c r="A170" s="143"/>
      <c r="B170" s="157"/>
      <c r="C170" s="157"/>
      <c r="D170" s="143"/>
      <c r="E170" s="26"/>
      <c r="F170" s="148"/>
      <c r="G170" s="148"/>
      <c r="H170" s="145"/>
      <c r="I170" s="168"/>
      <c r="J170" s="148"/>
      <c r="K170" s="50"/>
      <c r="L170" s="53" t="s">
        <v>726</v>
      </c>
      <c r="M170" s="48"/>
      <c r="N170" s="48"/>
      <c r="O170" s="48"/>
      <c r="P170" s="48"/>
      <c r="Q170" s="48"/>
      <c r="R170" s="48"/>
    </row>
    <row r="171" spans="1:18" ht="75" customHeight="1" x14ac:dyDescent="0.25">
      <c r="A171" s="143"/>
      <c r="B171" s="157"/>
      <c r="C171" s="157"/>
      <c r="D171" s="143"/>
      <c r="E171" s="26"/>
      <c r="F171" s="148"/>
      <c r="G171" s="148"/>
      <c r="H171" s="145"/>
      <c r="I171" s="168"/>
      <c r="J171" s="148"/>
      <c r="K171" s="50"/>
      <c r="L171" s="53" t="s">
        <v>877</v>
      </c>
      <c r="M171" s="48"/>
      <c r="N171" s="48"/>
      <c r="O171" s="48"/>
      <c r="P171" s="48"/>
      <c r="Q171" s="48"/>
      <c r="R171" s="48"/>
    </row>
    <row r="172" spans="1:18" ht="27.75" customHeight="1" x14ac:dyDescent="0.25">
      <c r="A172" s="143"/>
      <c r="B172" s="157"/>
      <c r="C172" s="157"/>
      <c r="D172" s="143"/>
      <c r="E172" s="26"/>
      <c r="F172" s="148"/>
      <c r="G172" s="148"/>
      <c r="H172" s="145"/>
      <c r="I172" s="168"/>
      <c r="J172" s="148"/>
      <c r="K172" s="40"/>
      <c r="L172" s="53" t="s">
        <v>727</v>
      </c>
      <c r="M172" s="48"/>
      <c r="N172" s="48"/>
      <c r="O172" s="48"/>
      <c r="P172" s="48"/>
      <c r="Q172" s="48"/>
      <c r="R172" s="48"/>
    </row>
    <row r="173" spans="1:18" ht="114" customHeight="1" x14ac:dyDescent="0.25">
      <c r="A173" s="140" t="s">
        <v>12</v>
      </c>
      <c r="B173" s="152" t="s">
        <v>12</v>
      </c>
      <c r="C173" s="152" t="s">
        <v>30</v>
      </c>
      <c r="D173" s="140" t="s">
        <v>141</v>
      </c>
      <c r="E173" s="25" t="s">
        <v>143</v>
      </c>
      <c r="F173" s="154" t="s">
        <v>319</v>
      </c>
      <c r="G173" s="152" t="s">
        <v>308</v>
      </c>
      <c r="H173" s="145" t="s">
        <v>142</v>
      </c>
      <c r="I173" s="168"/>
      <c r="J173" s="152"/>
      <c r="K173" s="50" t="s">
        <v>515</v>
      </c>
      <c r="L173" s="13" t="s">
        <v>902</v>
      </c>
      <c r="M173" s="48"/>
      <c r="N173" s="48"/>
      <c r="O173" s="48"/>
      <c r="P173" s="48"/>
      <c r="Q173" s="48"/>
      <c r="R173" s="48"/>
    </row>
    <row r="174" spans="1:18" ht="102" x14ac:dyDescent="0.25">
      <c r="A174" s="143"/>
      <c r="B174" s="148"/>
      <c r="C174" s="148"/>
      <c r="D174" s="143"/>
      <c r="E174" s="25" t="s">
        <v>144</v>
      </c>
      <c r="F174" s="155"/>
      <c r="G174" s="148"/>
      <c r="H174" s="145"/>
      <c r="I174" s="168"/>
      <c r="J174" s="148"/>
      <c r="K174" s="50" t="s">
        <v>516</v>
      </c>
      <c r="L174" s="51" t="s">
        <v>903</v>
      </c>
      <c r="M174" s="48"/>
      <c r="N174" s="48"/>
      <c r="O174" s="48"/>
      <c r="P174" s="48"/>
      <c r="Q174" s="48"/>
      <c r="R174" s="48"/>
    </row>
    <row r="175" spans="1:18" ht="89.25" x14ac:dyDescent="0.25">
      <c r="A175" s="143"/>
      <c r="B175" s="148"/>
      <c r="C175" s="148"/>
      <c r="D175" s="143"/>
      <c r="E175" s="25" t="s">
        <v>145</v>
      </c>
      <c r="F175" s="155"/>
      <c r="G175" s="148"/>
      <c r="H175" s="145"/>
      <c r="I175" s="168"/>
      <c r="J175" s="148"/>
      <c r="K175" s="50" t="s">
        <v>517</v>
      </c>
      <c r="L175" s="51" t="s">
        <v>904</v>
      </c>
      <c r="M175" s="48"/>
      <c r="N175" s="48"/>
      <c r="O175" s="48"/>
      <c r="P175" s="48"/>
      <c r="Q175" s="48"/>
      <c r="R175" s="48"/>
    </row>
    <row r="176" spans="1:18" ht="38.25" x14ac:dyDescent="0.25">
      <c r="A176" s="143"/>
      <c r="B176" s="148"/>
      <c r="C176" s="148"/>
      <c r="D176" s="143"/>
      <c r="E176" s="25" t="s">
        <v>146</v>
      </c>
      <c r="F176" s="155"/>
      <c r="G176" s="148"/>
      <c r="H176" s="145"/>
      <c r="I176" s="168"/>
      <c r="J176" s="148"/>
      <c r="K176" s="50" t="s">
        <v>518</v>
      </c>
      <c r="L176" s="51" t="s">
        <v>905</v>
      </c>
      <c r="M176" s="48"/>
      <c r="N176" s="48"/>
      <c r="O176" s="48"/>
      <c r="P176" s="48"/>
      <c r="Q176" s="48"/>
      <c r="R176" s="48"/>
    </row>
    <row r="177" spans="1:18" ht="38.25" x14ac:dyDescent="0.25">
      <c r="A177" s="143"/>
      <c r="B177" s="148"/>
      <c r="C177" s="148"/>
      <c r="D177" s="143"/>
      <c r="E177" s="26" t="s">
        <v>147</v>
      </c>
      <c r="F177" s="155"/>
      <c r="G177" s="148"/>
      <c r="H177" s="145"/>
      <c r="I177" s="168"/>
      <c r="J177" s="148"/>
      <c r="K177" s="50" t="s">
        <v>519</v>
      </c>
      <c r="L177" s="51" t="s">
        <v>906</v>
      </c>
      <c r="M177" s="48"/>
      <c r="N177" s="48"/>
      <c r="O177" s="48"/>
      <c r="P177" s="48"/>
      <c r="Q177" s="48"/>
      <c r="R177" s="48"/>
    </row>
    <row r="178" spans="1:18" ht="63.75" x14ac:dyDescent="0.25">
      <c r="A178" s="143"/>
      <c r="B178" s="148"/>
      <c r="C178" s="148"/>
      <c r="D178" s="143"/>
      <c r="E178" s="26"/>
      <c r="F178" s="155"/>
      <c r="G178" s="148"/>
      <c r="H178" s="145"/>
      <c r="I178" s="168"/>
      <c r="J178" s="148"/>
      <c r="K178" s="50" t="s">
        <v>520</v>
      </c>
      <c r="L178" s="51" t="s">
        <v>907</v>
      </c>
      <c r="M178" s="48"/>
      <c r="N178" s="48"/>
      <c r="O178" s="48"/>
      <c r="P178" s="48"/>
      <c r="Q178" s="48"/>
      <c r="R178" s="48"/>
    </row>
    <row r="179" spans="1:18" ht="63.75" x14ac:dyDescent="0.25">
      <c r="A179" s="143"/>
      <c r="B179" s="148"/>
      <c r="C179" s="148"/>
      <c r="D179" s="143"/>
      <c r="E179" s="26"/>
      <c r="F179" s="155"/>
      <c r="G179" s="148"/>
      <c r="H179" s="145"/>
      <c r="I179" s="168"/>
      <c r="J179" s="148"/>
      <c r="K179" s="50" t="s">
        <v>521</v>
      </c>
      <c r="L179" s="51" t="s">
        <v>908</v>
      </c>
      <c r="M179" s="48"/>
      <c r="N179" s="48"/>
      <c r="O179" s="48"/>
      <c r="P179" s="48"/>
      <c r="Q179" s="48"/>
      <c r="R179" s="48"/>
    </row>
    <row r="180" spans="1:18" ht="76.5" x14ac:dyDescent="0.25">
      <c r="A180" s="143"/>
      <c r="B180" s="148"/>
      <c r="C180" s="148"/>
      <c r="D180" s="143"/>
      <c r="E180" s="26"/>
      <c r="F180" s="155"/>
      <c r="G180" s="148"/>
      <c r="H180" s="145"/>
      <c r="I180" s="168"/>
      <c r="J180" s="148"/>
      <c r="K180" s="50" t="s">
        <v>522</v>
      </c>
      <c r="L180" s="51" t="s">
        <v>909</v>
      </c>
      <c r="M180" s="48"/>
      <c r="N180" s="48"/>
      <c r="O180" s="48"/>
      <c r="P180" s="48"/>
      <c r="Q180" s="48"/>
      <c r="R180" s="48"/>
    </row>
    <row r="181" spans="1:18" ht="51" x14ac:dyDescent="0.25">
      <c r="A181" s="143"/>
      <c r="B181" s="148"/>
      <c r="C181" s="148"/>
      <c r="D181" s="143"/>
      <c r="E181" s="26"/>
      <c r="F181" s="155"/>
      <c r="G181" s="148"/>
      <c r="H181" s="145"/>
      <c r="I181" s="168"/>
      <c r="J181" s="148"/>
      <c r="K181" s="50" t="s">
        <v>523</v>
      </c>
      <c r="L181" s="51" t="s">
        <v>910</v>
      </c>
      <c r="M181" s="48"/>
      <c r="N181" s="48"/>
      <c r="O181" s="48"/>
      <c r="P181" s="48"/>
      <c r="Q181" s="48"/>
      <c r="R181" s="48"/>
    </row>
    <row r="182" spans="1:18" ht="51" x14ac:dyDescent="0.25">
      <c r="A182" s="143"/>
      <c r="B182" s="148"/>
      <c r="C182" s="148"/>
      <c r="D182" s="143"/>
      <c r="E182" s="26"/>
      <c r="F182" s="155"/>
      <c r="G182" s="148"/>
      <c r="H182" s="145"/>
      <c r="I182" s="168"/>
      <c r="J182" s="148"/>
      <c r="K182" s="50" t="s">
        <v>524</v>
      </c>
      <c r="L182" s="51" t="s">
        <v>911</v>
      </c>
      <c r="M182" s="48"/>
      <c r="N182" s="48"/>
      <c r="O182" s="48"/>
      <c r="P182" s="48"/>
      <c r="Q182" s="48"/>
      <c r="R182" s="48"/>
    </row>
    <row r="183" spans="1:18" ht="89.25" x14ac:dyDescent="0.25">
      <c r="A183" s="143"/>
      <c r="B183" s="148"/>
      <c r="C183" s="148"/>
      <c r="D183" s="143"/>
      <c r="E183" s="26"/>
      <c r="F183" s="155"/>
      <c r="G183" s="148"/>
      <c r="H183" s="145"/>
      <c r="I183" s="168"/>
      <c r="J183" s="148"/>
      <c r="K183" s="50" t="s">
        <v>525</v>
      </c>
      <c r="L183" s="51" t="s">
        <v>912</v>
      </c>
      <c r="M183" s="48"/>
      <c r="N183" s="48"/>
      <c r="O183" s="48"/>
      <c r="P183" s="48"/>
      <c r="Q183" s="48"/>
      <c r="R183" s="48"/>
    </row>
    <row r="184" spans="1:18" ht="89.25" x14ac:dyDescent="0.25">
      <c r="A184" s="143"/>
      <c r="B184" s="148"/>
      <c r="C184" s="148"/>
      <c r="D184" s="143"/>
      <c r="E184" s="26"/>
      <c r="F184" s="155"/>
      <c r="G184" s="148"/>
      <c r="H184" s="145"/>
      <c r="I184" s="168"/>
      <c r="J184" s="148"/>
      <c r="K184" s="50" t="s">
        <v>526</v>
      </c>
      <c r="L184" s="51" t="s">
        <v>913</v>
      </c>
      <c r="M184" s="48"/>
      <c r="N184" s="48"/>
      <c r="O184" s="48"/>
      <c r="P184" s="48"/>
      <c r="Q184" s="48"/>
      <c r="R184" s="48"/>
    </row>
    <row r="185" spans="1:18" ht="38.25" x14ac:dyDescent="0.25">
      <c r="A185" s="143"/>
      <c r="B185" s="148"/>
      <c r="C185" s="148"/>
      <c r="D185" s="143"/>
      <c r="E185" s="26"/>
      <c r="F185" s="155"/>
      <c r="G185" s="148"/>
      <c r="H185" s="145"/>
      <c r="I185" s="168"/>
      <c r="J185" s="148"/>
      <c r="K185" s="50" t="s">
        <v>527</v>
      </c>
      <c r="L185" s="51" t="s">
        <v>914</v>
      </c>
      <c r="M185" s="48"/>
      <c r="N185" s="48"/>
      <c r="O185" s="48"/>
      <c r="P185" s="48"/>
      <c r="Q185" s="48"/>
      <c r="R185" s="48"/>
    </row>
    <row r="186" spans="1:18" ht="63.75" x14ac:dyDescent="0.25">
      <c r="A186" s="143"/>
      <c r="B186" s="148"/>
      <c r="C186" s="148"/>
      <c r="D186" s="143"/>
      <c r="E186" s="26"/>
      <c r="F186" s="155"/>
      <c r="G186" s="148"/>
      <c r="H186" s="145"/>
      <c r="I186" s="168"/>
      <c r="J186" s="148"/>
      <c r="K186" s="50" t="s">
        <v>528</v>
      </c>
      <c r="L186" s="51" t="s">
        <v>915</v>
      </c>
      <c r="M186" s="48"/>
      <c r="N186" s="48"/>
      <c r="O186" s="48"/>
      <c r="P186" s="48"/>
      <c r="Q186" s="48"/>
      <c r="R186" s="48"/>
    </row>
    <row r="187" spans="1:18" ht="63.75" x14ac:dyDescent="0.25">
      <c r="A187" s="143"/>
      <c r="B187" s="148"/>
      <c r="C187" s="148"/>
      <c r="D187" s="143"/>
      <c r="E187" s="26"/>
      <c r="F187" s="155"/>
      <c r="G187" s="148"/>
      <c r="H187" s="145"/>
      <c r="I187" s="168"/>
      <c r="J187" s="148"/>
      <c r="K187" s="50" t="s">
        <v>529</v>
      </c>
      <c r="L187" s="51" t="s">
        <v>916</v>
      </c>
      <c r="M187" s="48"/>
      <c r="N187" s="48"/>
      <c r="O187" s="48"/>
      <c r="P187" s="48"/>
      <c r="Q187" s="48"/>
      <c r="R187" s="48"/>
    </row>
    <row r="188" spans="1:18" ht="51" customHeight="1" x14ac:dyDescent="0.25">
      <c r="A188" s="143"/>
      <c r="B188" s="148"/>
      <c r="C188" s="148"/>
      <c r="D188" s="143"/>
      <c r="E188" s="26"/>
      <c r="F188" s="155"/>
      <c r="G188" s="148"/>
      <c r="H188" s="145"/>
      <c r="I188" s="168"/>
      <c r="J188" s="148"/>
      <c r="K188" s="50" t="s">
        <v>530</v>
      </c>
      <c r="L188" s="51" t="s">
        <v>917</v>
      </c>
      <c r="M188" s="48"/>
      <c r="N188" s="48"/>
      <c r="O188" s="48"/>
      <c r="P188" s="48"/>
      <c r="Q188" s="48"/>
      <c r="R188" s="48"/>
    </row>
    <row r="189" spans="1:18" ht="60" customHeight="1" x14ac:dyDescent="0.25">
      <c r="A189" s="143"/>
      <c r="B189" s="148"/>
      <c r="C189" s="148"/>
      <c r="D189" s="143"/>
      <c r="E189" s="26"/>
      <c r="F189" s="155"/>
      <c r="G189" s="148"/>
      <c r="H189" s="145"/>
      <c r="I189" s="168"/>
      <c r="J189" s="148"/>
      <c r="K189" s="50" t="s">
        <v>531</v>
      </c>
      <c r="L189" s="51" t="s">
        <v>918</v>
      </c>
      <c r="M189" s="48"/>
      <c r="N189" s="48"/>
      <c r="O189" s="48"/>
      <c r="P189" s="48"/>
      <c r="Q189" s="48"/>
      <c r="R189" s="48"/>
    </row>
    <row r="190" spans="1:18" ht="63.75" customHeight="1" x14ac:dyDescent="0.25">
      <c r="A190" s="143"/>
      <c r="B190" s="148"/>
      <c r="C190" s="148"/>
      <c r="D190" s="143"/>
      <c r="E190" s="26"/>
      <c r="F190" s="155"/>
      <c r="G190" s="148"/>
      <c r="H190" s="145"/>
      <c r="I190" s="168"/>
      <c r="J190" s="148"/>
      <c r="K190" s="50" t="s">
        <v>532</v>
      </c>
      <c r="L190" s="51" t="s">
        <v>919</v>
      </c>
      <c r="M190" s="48"/>
      <c r="N190" s="48"/>
      <c r="O190" s="48"/>
      <c r="P190" s="48"/>
      <c r="Q190" s="48"/>
      <c r="R190" s="48"/>
    </row>
    <row r="191" spans="1:18" ht="63.75" x14ac:dyDescent="0.25">
      <c r="A191" s="143"/>
      <c r="B191" s="148"/>
      <c r="C191" s="148"/>
      <c r="D191" s="143"/>
      <c r="E191" s="26"/>
      <c r="F191" s="155"/>
      <c r="G191" s="148"/>
      <c r="H191" s="145"/>
      <c r="I191" s="168"/>
      <c r="J191" s="148"/>
      <c r="K191" s="50" t="s">
        <v>533</v>
      </c>
      <c r="L191" s="51" t="s">
        <v>920</v>
      </c>
      <c r="M191" s="48"/>
      <c r="N191" s="48"/>
      <c r="O191" s="48"/>
      <c r="P191" s="48"/>
      <c r="Q191" s="48"/>
      <c r="R191" s="48"/>
    </row>
    <row r="192" spans="1:18" ht="45" customHeight="1" x14ac:dyDescent="0.25">
      <c r="A192" s="143"/>
      <c r="B192" s="148"/>
      <c r="C192" s="148"/>
      <c r="D192" s="143"/>
      <c r="E192" s="26"/>
      <c r="F192" s="155"/>
      <c r="G192" s="148"/>
      <c r="H192" s="145"/>
      <c r="I192" s="168"/>
      <c r="J192" s="148"/>
      <c r="K192" s="50" t="s">
        <v>534</v>
      </c>
      <c r="L192" s="51" t="s">
        <v>921</v>
      </c>
      <c r="M192" s="48"/>
      <c r="N192" s="48"/>
      <c r="O192" s="48"/>
      <c r="P192" s="48"/>
      <c r="Q192" s="48"/>
      <c r="R192" s="48"/>
    </row>
    <row r="193" spans="1:18" ht="39.75" customHeight="1" x14ac:dyDescent="0.25">
      <c r="A193" s="143"/>
      <c r="B193" s="148"/>
      <c r="C193" s="148"/>
      <c r="D193" s="143"/>
      <c r="E193" s="26"/>
      <c r="F193" s="155"/>
      <c r="G193" s="148"/>
      <c r="H193" s="145"/>
      <c r="I193" s="168"/>
      <c r="J193" s="148"/>
      <c r="K193" s="50"/>
      <c r="L193" s="51" t="s">
        <v>922</v>
      </c>
      <c r="M193" s="48"/>
      <c r="N193" s="48"/>
      <c r="O193" s="48"/>
      <c r="P193" s="48"/>
      <c r="Q193" s="48"/>
      <c r="R193" s="48"/>
    </row>
    <row r="194" spans="1:18" ht="39.75" customHeight="1" x14ac:dyDescent="0.25">
      <c r="A194" s="143"/>
      <c r="B194" s="148"/>
      <c r="C194" s="148"/>
      <c r="D194" s="143"/>
      <c r="E194" s="26"/>
      <c r="F194" s="155"/>
      <c r="G194" s="148"/>
      <c r="H194" s="145"/>
      <c r="I194" s="168"/>
      <c r="J194" s="148"/>
      <c r="K194" s="50"/>
      <c r="L194" s="51" t="s">
        <v>923</v>
      </c>
      <c r="M194" s="48"/>
      <c r="N194" s="48"/>
      <c r="O194" s="48"/>
      <c r="P194" s="48"/>
      <c r="Q194" s="48"/>
      <c r="R194" s="48"/>
    </row>
    <row r="195" spans="1:18" ht="39.75" customHeight="1" x14ac:dyDescent="0.25">
      <c r="A195" s="143"/>
      <c r="B195" s="148"/>
      <c r="C195" s="148"/>
      <c r="D195" s="143"/>
      <c r="E195" s="26"/>
      <c r="F195" s="155"/>
      <c r="G195" s="148"/>
      <c r="H195" s="145"/>
      <c r="I195" s="168"/>
      <c r="J195" s="148"/>
      <c r="K195" s="50"/>
      <c r="L195" s="51" t="s">
        <v>924</v>
      </c>
      <c r="M195" s="48"/>
      <c r="N195" s="48"/>
      <c r="O195" s="48"/>
      <c r="P195" s="48"/>
      <c r="Q195" s="48"/>
      <c r="R195" s="48"/>
    </row>
    <row r="196" spans="1:18" ht="39.75" customHeight="1" x14ac:dyDescent="0.25">
      <c r="A196" s="143"/>
      <c r="B196" s="148"/>
      <c r="C196" s="148"/>
      <c r="D196" s="143"/>
      <c r="E196" s="26"/>
      <c r="F196" s="155"/>
      <c r="G196" s="148"/>
      <c r="H196" s="145"/>
      <c r="I196" s="168"/>
      <c r="J196" s="148"/>
      <c r="K196" s="50"/>
      <c r="L196" s="51" t="s">
        <v>925</v>
      </c>
      <c r="M196" s="48"/>
      <c r="N196" s="48"/>
      <c r="O196" s="48"/>
      <c r="P196" s="48"/>
      <c r="Q196" s="48"/>
      <c r="R196" s="48"/>
    </row>
    <row r="197" spans="1:18" ht="39.75" customHeight="1" x14ac:dyDescent="0.25">
      <c r="A197" s="143"/>
      <c r="B197" s="148"/>
      <c r="C197" s="148"/>
      <c r="D197" s="143"/>
      <c r="E197" s="26"/>
      <c r="F197" s="155"/>
      <c r="G197" s="148"/>
      <c r="H197" s="145"/>
      <c r="I197" s="168"/>
      <c r="J197" s="148"/>
      <c r="K197" s="50"/>
      <c r="L197" s="51" t="s">
        <v>926</v>
      </c>
      <c r="M197" s="48"/>
      <c r="N197" s="48"/>
      <c r="O197" s="48"/>
      <c r="P197" s="48"/>
      <c r="Q197" s="48"/>
      <c r="R197" s="48"/>
    </row>
    <row r="198" spans="1:18" ht="52.5" customHeight="1" x14ac:dyDescent="0.25">
      <c r="A198" s="143"/>
      <c r="B198" s="148"/>
      <c r="C198" s="148"/>
      <c r="D198" s="143"/>
      <c r="E198" s="26"/>
      <c r="F198" s="155"/>
      <c r="G198" s="148"/>
      <c r="H198" s="145"/>
      <c r="I198" s="168"/>
      <c r="J198" s="148"/>
      <c r="K198" s="50"/>
      <c r="L198" s="51" t="s">
        <v>927</v>
      </c>
      <c r="M198" s="48"/>
      <c r="N198" s="48"/>
      <c r="O198" s="48"/>
      <c r="P198" s="48"/>
      <c r="Q198" s="48"/>
      <c r="R198" s="48"/>
    </row>
    <row r="199" spans="1:18" ht="39.75" customHeight="1" x14ac:dyDescent="0.25">
      <c r="A199" s="143"/>
      <c r="B199" s="148"/>
      <c r="C199" s="148"/>
      <c r="D199" s="143"/>
      <c r="E199" s="26"/>
      <c r="F199" s="155"/>
      <c r="G199" s="148"/>
      <c r="H199" s="145"/>
      <c r="I199" s="168"/>
      <c r="J199" s="148"/>
      <c r="K199" s="50"/>
      <c r="L199" s="51" t="s">
        <v>929</v>
      </c>
      <c r="M199" s="48"/>
      <c r="N199" s="48"/>
      <c r="O199" s="48"/>
      <c r="P199" s="48"/>
      <c r="Q199" s="48"/>
      <c r="R199" s="48"/>
    </row>
    <row r="200" spans="1:18" ht="66" customHeight="1" x14ac:dyDescent="0.25">
      <c r="A200" s="143"/>
      <c r="B200" s="148"/>
      <c r="C200" s="148"/>
      <c r="D200" s="143"/>
      <c r="E200" s="26"/>
      <c r="F200" s="155"/>
      <c r="G200" s="148"/>
      <c r="H200" s="145"/>
      <c r="I200" s="168"/>
      <c r="J200" s="148"/>
      <c r="K200" s="50"/>
      <c r="L200" s="51" t="s">
        <v>928</v>
      </c>
      <c r="M200" s="48"/>
      <c r="N200" s="48"/>
      <c r="O200" s="48"/>
      <c r="P200" s="48"/>
      <c r="Q200" s="48"/>
      <c r="R200" s="48"/>
    </row>
    <row r="201" spans="1:18" ht="66" customHeight="1" x14ac:dyDescent="0.25">
      <c r="A201" s="143"/>
      <c r="B201" s="153"/>
      <c r="C201" s="153"/>
      <c r="D201" s="143"/>
      <c r="E201" s="26"/>
      <c r="F201" s="155"/>
      <c r="G201" s="148"/>
      <c r="H201" s="145"/>
      <c r="I201" s="168"/>
      <c r="J201" s="148"/>
      <c r="K201" s="50"/>
      <c r="L201" s="51" t="s">
        <v>658</v>
      </c>
      <c r="M201" s="48"/>
      <c r="N201" s="48"/>
      <c r="O201" s="48"/>
      <c r="P201" s="48"/>
      <c r="Q201" s="48"/>
      <c r="R201" s="48"/>
    </row>
    <row r="202" spans="1:18" ht="66" customHeight="1" x14ac:dyDescent="0.25">
      <c r="A202" s="143"/>
      <c r="B202" s="157"/>
      <c r="C202" s="157"/>
      <c r="D202" s="143"/>
      <c r="E202" s="26"/>
      <c r="F202" s="155"/>
      <c r="G202" s="148"/>
      <c r="H202" s="145"/>
      <c r="I202" s="168"/>
      <c r="J202" s="148"/>
      <c r="K202" s="50"/>
      <c r="L202" s="53" t="s">
        <v>879</v>
      </c>
      <c r="M202" s="48"/>
      <c r="N202" s="48"/>
      <c r="O202" s="48"/>
      <c r="P202" s="48"/>
      <c r="Q202" s="48"/>
      <c r="R202" s="48"/>
    </row>
    <row r="203" spans="1:18" ht="66" customHeight="1" x14ac:dyDescent="0.25">
      <c r="A203" s="143"/>
      <c r="B203" s="157"/>
      <c r="C203" s="157"/>
      <c r="D203" s="143"/>
      <c r="E203" s="26"/>
      <c r="F203" s="155"/>
      <c r="G203" s="148"/>
      <c r="H203" s="145"/>
      <c r="I203" s="168"/>
      <c r="J203" s="148"/>
      <c r="K203" s="50"/>
      <c r="L203" s="53" t="s">
        <v>723</v>
      </c>
      <c r="M203" s="48"/>
      <c r="N203" s="48"/>
      <c r="O203" s="48"/>
      <c r="P203" s="48"/>
      <c r="Q203" s="48"/>
      <c r="R203" s="48"/>
    </row>
    <row r="204" spans="1:18" ht="66" customHeight="1" x14ac:dyDescent="0.25">
      <c r="A204" s="143"/>
      <c r="B204" s="157"/>
      <c r="C204" s="157"/>
      <c r="D204" s="143"/>
      <c r="E204" s="26"/>
      <c r="F204" s="155"/>
      <c r="G204" s="148"/>
      <c r="H204" s="145"/>
      <c r="I204" s="168"/>
      <c r="J204" s="148"/>
      <c r="K204" s="50"/>
      <c r="L204" s="53" t="s">
        <v>744</v>
      </c>
      <c r="M204" s="48"/>
      <c r="N204" s="48"/>
      <c r="O204" s="48"/>
      <c r="P204" s="48"/>
      <c r="Q204" s="48"/>
      <c r="R204" s="48"/>
    </row>
    <row r="205" spans="1:18" ht="66" customHeight="1" x14ac:dyDescent="0.25">
      <c r="A205" s="143"/>
      <c r="B205" s="157"/>
      <c r="C205" s="157"/>
      <c r="D205" s="143"/>
      <c r="E205" s="26"/>
      <c r="F205" s="155"/>
      <c r="G205" s="148"/>
      <c r="H205" s="145"/>
      <c r="I205" s="168"/>
      <c r="J205" s="148"/>
      <c r="K205" s="50"/>
      <c r="L205" s="53" t="s">
        <v>724</v>
      </c>
      <c r="M205" s="48"/>
      <c r="N205" s="48"/>
      <c r="O205" s="48"/>
      <c r="P205" s="48"/>
      <c r="Q205" s="48"/>
      <c r="R205" s="48"/>
    </row>
    <row r="206" spans="1:18" ht="66" customHeight="1" x14ac:dyDescent="0.25">
      <c r="A206" s="143"/>
      <c r="B206" s="157"/>
      <c r="C206" s="157"/>
      <c r="D206" s="143"/>
      <c r="E206" s="26"/>
      <c r="F206" s="155"/>
      <c r="G206" s="148"/>
      <c r="H206" s="145"/>
      <c r="I206" s="168"/>
      <c r="J206" s="148"/>
      <c r="K206" s="50"/>
      <c r="L206" s="53" t="s">
        <v>725</v>
      </c>
      <c r="M206" s="48"/>
      <c r="N206" s="48"/>
      <c r="O206" s="48"/>
      <c r="P206" s="48"/>
      <c r="Q206" s="48"/>
      <c r="R206" s="48"/>
    </row>
    <row r="207" spans="1:18" ht="66" customHeight="1" x14ac:dyDescent="0.25">
      <c r="A207" s="143"/>
      <c r="B207" s="157"/>
      <c r="C207" s="157"/>
      <c r="D207" s="143"/>
      <c r="E207" s="26"/>
      <c r="F207" s="155"/>
      <c r="G207" s="148"/>
      <c r="H207" s="145"/>
      <c r="I207" s="168"/>
      <c r="J207" s="148"/>
      <c r="K207" s="50"/>
      <c r="L207" s="53" t="s">
        <v>726</v>
      </c>
      <c r="M207" s="48"/>
      <c r="N207" s="48"/>
      <c r="O207" s="48"/>
      <c r="P207" s="48"/>
      <c r="Q207" s="48"/>
      <c r="R207" s="48"/>
    </row>
    <row r="208" spans="1:18" ht="66" customHeight="1" x14ac:dyDescent="0.25">
      <c r="A208" s="143"/>
      <c r="B208" s="157"/>
      <c r="C208" s="157"/>
      <c r="D208" s="143"/>
      <c r="E208" s="26"/>
      <c r="F208" s="155"/>
      <c r="G208" s="148"/>
      <c r="H208" s="145"/>
      <c r="I208" s="168"/>
      <c r="J208" s="148"/>
      <c r="K208" s="50"/>
      <c r="L208" s="53" t="s">
        <v>877</v>
      </c>
      <c r="M208" s="48"/>
      <c r="N208" s="48"/>
      <c r="O208" s="48"/>
      <c r="P208" s="48"/>
      <c r="Q208" s="48"/>
      <c r="R208" s="48"/>
    </row>
    <row r="209" spans="1:18" ht="66" customHeight="1" x14ac:dyDescent="0.25">
      <c r="A209" s="143"/>
      <c r="B209" s="157"/>
      <c r="C209" s="157"/>
      <c r="D209" s="143"/>
      <c r="E209" s="26"/>
      <c r="F209" s="155"/>
      <c r="G209" s="148"/>
      <c r="H209" s="145"/>
      <c r="I209" s="168"/>
      <c r="J209" s="148"/>
      <c r="K209" s="50"/>
      <c r="L209" s="53" t="s">
        <v>727</v>
      </c>
      <c r="M209" s="48"/>
      <c r="N209" s="48"/>
      <c r="O209" s="48"/>
      <c r="P209" s="48"/>
      <c r="Q209" s="48"/>
      <c r="R209" s="48"/>
    </row>
    <row r="210" spans="1:18" ht="39.75" customHeight="1" x14ac:dyDescent="0.25">
      <c r="A210" s="144"/>
      <c r="B210" s="157"/>
      <c r="C210" s="157"/>
      <c r="D210" s="143"/>
      <c r="E210" s="26"/>
      <c r="F210" s="155"/>
      <c r="G210" s="148"/>
      <c r="H210" s="145"/>
      <c r="I210" s="168"/>
      <c r="J210" s="148"/>
      <c r="K210" s="50"/>
      <c r="L210" s="67" t="s">
        <v>874</v>
      </c>
      <c r="M210" s="48"/>
      <c r="N210" s="48"/>
      <c r="O210" s="48"/>
      <c r="P210" s="48"/>
      <c r="Q210" s="48"/>
      <c r="R210" s="48"/>
    </row>
    <row r="211" spans="1:18" ht="80.25" customHeight="1" x14ac:dyDescent="0.25">
      <c r="A211" s="140" t="s">
        <v>10</v>
      </c>
      <c r="B211" s="149" t="s">
        <v>10</v>
      </c>
      <c r="C211" s="149" t="s">
        <v>28</v>
      </c>
      <c r="D211" s="140" t="s">
        <v>148</v>
      </c>
      <c r="E211" s="25" t="s">
        <v>150</v>
      </c>
      <c r="F211" s="154" t="s">
        <v>323</v>
      </c>
      <c r="G211" s="152"/>
      <c r="H211" s="145" t="s">
        <v>149</v>
      </c>
      <c r="I211" s="168"/>
      <c r="J211" s="152"/>
      <c r="K211" s="50" t="s">
        <v>535</v>
      </c>
      <c r="L211" s="13" t="s">
        <v>827</v>
      </c>
      <c r="M211" s="48"/>
      <c r="N211" s="48"/>
      <c r="O211" s="48"/>
      <c r="P211" s="48"/>
      <c r="Q211" s="48"/>
      <c r="R211" s="48"/>
    </row>
    <row r="212" spans="1:18" ht="63.75" x14ac:dyDescent="0.25">
      <c r="A212" s="143"/>
      <c r="B212" s="149"/>
      <c r="C212" s="149"/>
      <c r="D212" s="143"/>
      <c r="E212" s="25" t="s">
        <v>151</v>
      </c>
      <c r="F212" s="155"/>
      <c r="G212" s="148"/>
      <c r="H212" s="145"/>
      <c r="I212" s="168"/>
      <c r="J212" s="148"/>
      <c r="K212" s="50" t="s">
        <v>536</v>
      </c>
      <c r="L212" s="51" t="s">
        <v>828</v>
      </c>
      <c r="M212" s="48"/>
      <c r="N212" s="48"/>
      <c r="O212" s="48"/>
      <c r="P212" s="48"/>
      <c r="Q212" s="48"/>
      <c r="R212" s="48"/>
    </row>
    <row r="213" spans="1:18" ht="89.25" x14ac:dyDescent="0.25">
      <c r="A213" s="143"/>
      <c r="B213" s="149"/>
      <c r="C213" s="149"/>
      <c r="D213" s="143"/>
      <c r="E213" s="25" t="s">
        <v>152</v>
      </c>
      <c r="F213" s="155"/>
      <c r="G213" s="148"/>
      <c r="H213" s="145"/>
      <c r="I213" s="168"/>
      <c r="J213" s="148"/>
      <c r="K213" s="50" t="s">
        <v>537</v>
      </c>
      <c r="L213" s="51" t="s">
        <v>829</v>
      </c>
      <c r="M213" s="48"/>
      <c r="N213" s="48"/>
      <c r="O213" s="48"/>
      <c r="P213" s="48"/>
      <c r="Q213" s="48"/>
      <c r="R213" s="48"/>
    </row>
    <row r="214" spans="1:18" ht="77.25" customHeight="1" x14ac:dyDescent="0.25">
      <c r="A214" s="143"/>
      <c r="B214" s="149"/>
      <c r="C214" s="149"/>
      <c r="D214" s="143"/>
      <c r="E214" s="25" t="s">
        <v>153</v>
      </c>
      <c r="F214" s="155"/>
      <c r="G214" s="148"/>
      <c r="H214" s="145"/>
      <c r="I214" s="168"/>
      <c r="J214" s="148"/>
      <c r="K214" s="50" t="s">
        <v>538</v>
      </c>
      <c r="L214" s="51" t="s">
        <v>830</v>
      </c>
      <c r="M214" s="48"/>
      <c r="N214" s="48"/>
      <c r="O214" s="48"/>
      <c r="P214" s="48"/>
      <c r="Q214" s="48"/>
      <c r="R214" s="48"/>
    </row>
    <row r="215" spans="1:18" ht="63.75" x14ac:dyDescent="0.25">
      <c r="A215" s="143"/>
      <c r="B215" s="149"/>
      <c r="C215" s="149"/>
      <c r="D215" s="143"/>
      <c r="E215" s="25" t="s">
        <v>154</v>
      </c>
      <c r="F215" s="155"/>
      <c r="G215" s="148"/>
      <c r="H215" s="145"/>
      <c r="I215" s="168"/>
      <c r="J215" s="148"/>
      <c r="K215" s="50" t="s">
        <v>539</v>
      </c>
      <c r="L215" s="51" t="s">
        <v>831</v>
      </c>
      <c r="M215" s="48"/>
      <c r="N215" s="48"/>
      <c r="O215" s="48"/>
      <c r="P215" s="48"/>
      <c r="Q215" s="48"/>
      <c r="R215" s="48"/>
    </row>
    <row r="216" spans="1:18" ht="76.5" x14ac:dyDescent="0.25">
      <c r="A216" s="143"/>
      <c r="B216" s="149"/>
      <c r="C216" s="149"/>
      <c r="D216" s="143"/>
      <c r="E216" s="25" t="s">
        <v>155</v>
      </c>
      <c r="F216" s="155"/>
      <c r="G216" s="148"/>
      <c r="H216" s="145"/>
      <c r="I216" s="168"/>
      <c r="J216" s="148"/>
      <c r="K216" s="50" t="s">
        <v>540</v>
      </c>
      <c r="L216" s="51" t="s">
        <v>832</v>
      </c>
      <c r="M216" s="48"/>
      <c r="N216" s="48"/>
      <c r="O216" s="48"/>
      <c r="P216" s="48"/>
      <c r="Q216" s="48"/>
      <c r="R216" s="48"/>
    </row>
    <row r="217" spans="1:18" ht="102" x14ac:dyDescent="0.25">
      <c r="A217" s="143"/>
      <c r="B217" s="149"/>
      <c r="C217" s="149"/>
      <c r="D217" s="143"/>
      <c r="E217" s="25" t="s">
        <v>156</v>
      </c>
      <c r="F217" s="155"/>
      <c r="G217" s="148"/>
      <c r="H217" s="145"/>
      <c r="I217" s="168"/>
      <c r="J217" s="148"/>
      <c r="K217" s="50" t="s">
        <v>541</v>
      </c>
      <c r="L217" s="13" t="s">
        <v>833</v>
      </c>
      <c r="M217" s="48"/>
      <c r="N217" s="48"/>
      <c r="O217" s="48"/>
      <c r="P217" s="48"/>
      <c r="Q217" s="48"/>
      <c r="R217" s="48"/>
    </row>
    <row r="218" spans="1:18" ht="63.75" x14ac:dyDescent="0.25">
      <c r="A218" s="143"/>
      <c r="B218" s="149"/>
      <c r="C218" s="149"/>
      <c r="D218" s="143"/>
      <c r="E218" s="25" t="s">
        <v>157</v>
      </c>
      <c r="F218" s="155"/>
      <c r="G218" s="148"/>
      <c r="H218" s="145"/>
      <c r="I218" s="168"/>
      <c r="J218" s="148"/>
      <c r="K218" s="50" t="s">
        <v>542</v>
      </c>
      <c r="L218" s="51" t="s">
        <v>834</v>
      </c>
      <c r="M218" s="48"/>
      <c r="N218" s="48"/>
      <c r="O218" s="48"/>
      <c r="P218" s="48"/>
      <c r="Q218" s="48"/>
      <c r="R218" s="48"/>
    </row>
    <row r="219" spans="1:18" ht="63.75" x14ac:dyDescent="0.25">
      <c r="A219" s="143"/>
      <c r="B219" s="149"/>
      <c r="C219" s="149"/>
      <c r="D219" s="143"/>
      <c r="E219" s="25" t="s">
        <v>158</v>
      </c>
      <c r="F219" s="155"/>
      <c r="G219" s="148"/>
      <c r="H219" s="145"/>
      <c r="I219" s="168"/>
      <c r="J219" s="148"/>
      <c r="K219" s="50" t="s">
        <v>543</v>
      </c>
      <c r="L219" s="51" t="s">
        <v>835</v>
      </c>
      <c r="M219" s="48"/>
      <c r="N219" s="48"/>
      <c r="O219" s="48"/>
      <c r="P219" s="48"/>
      <c r="Q219" s="48"/>
      <c r="R219" s="48"/>
    </row>
    <row r="220" spans="1:18" ht="108" customHeight="1" x14ac:dyDescent="0.25">
      <c r="A220" s="143"/>
      <c r="B220" s="149"/>
      <c r="C220" s="149"/>
      <c r="D220" s="143"/>
      <c r="E220" s="25" t="s">
        <v>159</v>
      </c>
      <c r="F220" s="155"/>
      <c r="G220" s="148"/>
      <c r="H220" s="145"/>
      <c r="I220" s="168"/>
      <c r="J220" s="148"/>
      <c r="K220" s="50" t="s">
        <v>544</v>
      </c>
      <c r="L220" s="51" t="s">
        <v>836</v>
      </c>
      <c r="M220" s="48"/>
      <c r="N220" s="48"/>
      <c r="O220" s="48"/>
      <c r="P220" s="48"/>
      <c r="Q220" s="48"/>
      <c r="R220" s="48"/>
    </row>
    <row r="221" spans="1:18" ht="66" customHeight="1" x14ac:dyDescent="0.25">
      <c r="A221" s="143"/>
      <c r="B221" s="149"/>
      <c r="C221" s="149"/>
      <c r="D221" s="143"/>
      <c r="E221" s="25" t="s">
        <v>160</v>
      </c>
      <c r="F221" s="155"/>
      <c r="G221" s="148"/>
      <c r="H221" s="145"/>
      <c r="I221" s="168"/>
      <c r="J221" s="148"/>
      <c r="K221" s="50" t="s">
        <v>545</v>
      </c>
      <c r="L221" s="51" t="s">
        <v>837</v>
      </c>
      <c r="M221" s="48"/>
      <c r="N221" s="48"/>
      <c r="O221" s="48"/>
      <c r="P221" s="48"/>
      <c r="Q221" s="48"/>
      <c r="R221" s="48"/>
    </row>
    <row r="222" spans="1:18" ht="74.25" customHeight="1" x14ac:dyDescent="0.25">
      <c r="A222" s="143"/>
      <c r="B222" s="149"/>
      <c r="C222" s="149"/>
      <c r="D222" s="143"/>
      <c r="E222" s="25" t="s">
        <v>161</v>
      </c>
      <c r="F222" s="155"/>
      <c r="G222" s="148"/>
      <c r="H222" s="145"/>
      <c r="I222" s="168"/>
      <c r="J222" s="148"/>
      <c r="K222" s="50" t="s">
        <v>546</v>
      </c>
      <c r="L222" s="51" t="s">
        <v>838</v>
      </c>
      <c r="M222" s="48"/>
      <c r="N222" s="48"/>
      <c r="O222" s="48"/>
      <c r="P222" s="48"/>
      <c r="Q222" s="48"/>
      <c r="R222" s="48"/>
    </row>
    <row r="223" spans="1:18" ht="89.25" x14ac:dyDescent="0.25">
      <c r="A223" s="143"/>
      <c r="B223" s="149"/>
      <c r="C223" s="149"/>
      <c r="D223" s="143"/>
      <c r="E223" s="25" t="s">
        <v>162</v>
      </c>
      <c r="F223" s="155"/>
      <c r="G223" s="148"/>
      <c r="H223" s="145"/>
      <c r="I223" s="168"/>
      <c r="J223" s="148"/>
      <c r="K223" s="50" t="s">
        <v>547</v>
      </c>
      <c r="L223" s="13" t="s">
        <v>839</v>
      </c>
      <c r="M223" s="48"/>
      <c r="N223" s="48"/>
      <c r="O223" s="48"/>
      <c r="P223" s="48"/>
      <c r="Q223" s="48"/>
      <c r="R223" s="48"/>
    </row>
    <row r="224" spans="1:18" ht="89.25" x14ac:dyDescent="0.25">
      <c r="A224" s="143"/>
      <c r="B224" s="149"/>
      <c r="C224" s="149"/>
      <c r="D224" s="143"/>
      <c r="E224" s="25" t="s">
        <v>163</v>
      </c>
      <c r="F224" s="155"/>
      <c r="G224" s="148"/>
      <c r="H224" s="145"/>
      <c r="I224" s="168"/>
      <c r="J224" s="148"/>
      <c r="K224" s="50" t="s">
        <v>548</v>
      </c>
      <c r="L224" s="51" t="s">
        <v>840</v>
      </c>
      <c r="M224" s="48"/>
      <c r="N224" s="48"/>
      <c r="O224" s="48"/>
      <c r="P224" s="48"/>
      <c r="Q224" s="48"/>
      <c r="R224" s="48"/>
    </row>
    <row r="225" spans="1:18" ht="38.25" x14ac:dyDescent="0.25">
      <c r="A225" s="143"/>
      <c r="B225" s="149"/>
      <c r="C225" s="149"/>
      <c r="D225" s="143"/>
      <c r="E225" s="26" t="s">
        <v>164</v>
      </c>
      <c r="F225" s="155"/>
      <c r="G225" s="148"/>
      <c r="H225" s="145"/>
      <c r="I225" s="168"/>
      <c r="J225" s="148"/>
      <c r="K225" s="50" t="s">
        <v>549</v>
      </c>
      <c r="L225" s="51" t="s">
        <v>841</v>
      </c>
      <c r="M225" s="48"/>
      <c r="N225" s="48"/>
      <c r="O225" s="48"/>
      <c r="P225" s="48"/>
      <c r="Q225" s="48"/>
      <c r="R225" s="48"/>
    </row>
    <row r="226" spans="1:18" ht="63.75" x14ac:dyDescent="0.25">
      <c r="A226" s="143"/>
      <c r="B226" s="149"/>
      <c r="C226" s="149"/>
      <c r="D226" s="143"/>
      <c r="E226" s="25"/>
      <c r="F226" s="155"/>
      <c r="G226" s="148"/>
      <c r="H226" s="145"/>
      <c r="I226" s="168"/>
      <c r="J226" s="148"/>
      <c r="K226" s="50" t="s">
        <v>550</v>
      </c>
      <c r="L226" s="51" t="s">
        <v>842</v>
      </c>
      <c r="M226" s="48"/>
      <c r="N226" s="48"/>
      <c r="O226" s="48"/>
      <c r="P226" s="48"/>
      <c r="Q226" s="48"/>
      <c r="R226" s="48"/>
    </row>
    <row r="227" spans="1:18" ht="66" customHeight="1" x14ac:dyDescent="0.25">
      <c r="A227" s="143"/>
      <c r="B227" s="149"/>
      <c r="C227" s="149"/>
      <c r="D227" s="143"/>
      <c r="E227" s="25"/>
      <c r="F227" s="155"/>
      <c r="G227" s="148"/>
      <c r="H227" s="145"/>
      <c r="I227" s="168"/>
      <c r="J227" s="148"/>
      <c r="K227" s="50" t="s">
        <v>551</v>
      </c>
      <c r="L227" s="51" t="s">
        <v>843</v>
      </c>
      <c r="M227" s="48"/>
      <c r="N227" s="48"/>
      <c r="O227" s="48"/>
      <c r="P227" s="48"/>
      <c r="Q227" s="48"/>
      <c r="R227" s="48"/>
    </row>
    <row r="228" spans="1:18" ht="96" customHeight="1" x14ac:dyDescent="0.25">
      <c r="A228" s="143"/>
      <c r="B228" s="149"/>
      <c r="C228" s="149"/>
      <c r="D228" s="143"/>
      <c r="E228" s="25"/>
      <c r="F228" s="155"/>
      <c r="G228" s="148"/>
      <c r="H228" s="145"/>
      <c r="I228" s="168"/>
      <c r="J228" s="148"/>
      <c r="K228" s="50" t="s">
        <v>552</v>
      </c>
      <c r="L228" s="51" t="s">
        <v>845</v>
      </c>
      <c r="M228" s="48"/>
      <c r="N228" s="48"/>
      <c r="O228" s="48"/>
      <c r="P228" s="48"/>
      <c r="Q228" s="48"/>
      <c r="R228" s="48"/>
    </row>
    <row r="229" spans="1:18" ht="51" x14ac:dyDescent="0.25">
      <c r="A229" s="143"/>
      <c r="B229" s="149"/>
      <c r="C229" s="149"/>
      <c r="D229" s="143"/>
      <c r="E229" s="25"/>
      <c r="F229" s="155"/>
      <c r="G229" s="148"/>
      <c r="H229" s="145"/>
      <c r="I229" s="168"/>
      <c r="J229" s="148"/>
      <c r="K229" s="50" t="s">
        <v>553</v>
      </c>
      <c r="L229" s="51" t="s">
        <v>844</v>
      </c>
      <c r="M229" s="48"/>
      <c r="N229" s="48"/>
      <c r="O229" s="48"/>
      <c r="P229" s="48"/>
      <c r="Q229" s="48"/>
      <c r="R229" s="48"/>
    </row>
    <row r="230" spans="1:18" ht="38.25" x14ac:dyDescent="0.25">
      <c r="A230" s="143"/>
      <c r="B230" s="149"/>
      <c r="C230" s="149"/>
      <c r="D230" s="143"/>
      <c r="E230" s="25"/>
      <c r="F230" s="155"/>
      <c r="G230" s="148"/>
      <c r="H230" s="145"/>
      <c r="I230" s="168"/>
      <c r="J230" s="148"/>
      <c r="K230" s="50" t="s">
        <v>554</v>
      </c>
      <c r="L230" s="13" t="s">
        <v>846</v>
      </c>
      <c r="M230" s="48"/>
      <c r="N230" s="48"/>
      <c r="O230" s="48"/>
      <c r="P230" s="48"/>
      <c r="Q230" s="48"/>
      <c r="R230" s="48"/>
    </row>
    <row r="231" spans="1:18" ht="93.75" customHeight="1" x14ac:dyDescent="0.25">
      <c r="A231" s="143"/>
      <c r="B231" s="149"/>
      <c r="C231" s="149"/>
      <c r="D231" s="143"/>
      <c r="E231" s="25"/>
      <c r="F231" s="155"/>
      <c r="G231" s="148"/>
      <c r="H231" s="145"/>
      <c r="I231" s="168"/>
      <c r="J231" s="148"/>
      <c r="K231" s="50" t="s">
        <v>555</v>
      </c>
      <c r="L231" s="51" t="s">
        <v>849</v>
      </c>
      <c r="M231" s="48"/>
      <c r="N231" s="48"/>
      <c r="O231" s="48"/>
      <c r="P231" s="48"/>
      <c r="Q231" s="48"/>
      <c r="R231" s="48"/>
    </row>
    <row r="232" spans="1:18" ht="91.5" customHeight="1" x14ac:dyDescent="0.25">
      <c r="A232" s="143"/>
      <c r="B232" s="149"/>
      <c r="C232" s="149"/>
      <c r="D232" s="143"/>
      <c r="E232" s="25"/>
      <c r="F232" s="155"/>
      <c r="G232" s="148"/>
      <c r="H232" s="145"/>
      <c r="I232" s="168"/>
      <c r="J232" s="148"/>
      <c r="K232" s="50" t="s">
        <v>556</v>
      </c>
      <c r="L232" s="51" t="s">
        <v>847</v>
      </c>
      <c r="M232" s="48"/>
      <c r="N232" s="48"/>
      <c r="O232" s="48"/>
      <c r="P232" s="48"/>
      <c r="Q232" s="48"/>
      <c r="R232" s="48"/>
    </row>
    <row r="233" spans="1:18" ht="89.25" x14ac:dyDescent="0.25">
      <c r="A233" s="143"/>
      <c r="B233" s="149"/>
      <c r="C233" s="149"/>
      <c r="D233" s="143"/>
      <c r="E233" s="25"/>
      <c r="F233" s="155"/>
      <c r="G233" s="148"/>
      <c r="H233" s="145"/>
      <c r="I233" s="168"/>
      <c r="J233" s="148"/>
      <c r="K233" s="50" t="s">
        <v>557</v>
      </c>
      <c r="L233" s="51" t="s">
        <v>848</v>
      </c>
      <c r="M233" s="48"/>
      <c r="N233" s="48"/>
      <c r="O233" s="48"/>
      <c r="P233" s="48"/>
      <c r="Q233" s="48"/>
      <c r="R233" s="48"/>
    </row>
    <row r="234" spans="1:18" ht="94.5" customHeight="1" x14ac:dyDescent="0.25">
      <c r="A234" s="143"/>
      <c r="B234" s="149"/>
      <c r="C234" s="149"/>
      <c r="D234" s="143"/>
      <c r="E234" s="25"/>
      <c r="F234" s="155"/>
      <c r="G234" s="148"/>
      <c r="H234" s="145"/>
      <c r="I234" s="168"/>
      <c r="J234" s="148"/>
      <c r="K234" s="50"/>
      <c r="L234" s="51" t="s">
        <v>850</v>
      </c>
      <c r="M234" s="48"/>
      <c r="N234" s="48"/>
      <c r="O234" s="48"/>
      <c r="P234" s="48"/>
      <c r="Q234" s="48"/>
      <c r="R234" s="48"/>
    </row>
    <row r="235" spans="1:18" ht="66.75" customHeight="1" x14ac:dyDescent="0.25">
      <c r="A235" s="143"/>
      <c r="B235" s="149"/>
      <c r="C235" s="149"/>
      <c r="D235" s="143"/>
      <c r="E235" s="25"/>
      <c r="F235" s="155"/>
      <c r="G235" s="148"/>
      <c r="H235" s="145"/>
      <c r="I235" s="168"/>
      <c r="J235" s="148"/>
      <c r="K235" s="50"/>
      <c r="L235" s="51" t="s">
        <v>851</v>
      </c>
      <c r="M235" s="48"/>
      <c r="N235" s="48"/>
      <c r="O235" s="48"/>
      <c r="P235" s="48"/>
      <c r="Q235" s="48"/>
      <c r="R235" s="48"/>
    </row>
    <row r="236" spans="1:18" ht="51" x14ac:dyDescent="0.25">
      <c r="A236" s="143"/>
      <c r="B236" s="149"/>
      <c r="C236" s="149"/>
      <c r="D236" s="143"/>
      <c r="E236" s="25"/>
      <c r="F236" s="155"/>
      <c r="G236" s="148"/>
      <c r="H236" s="145"/>
      <c r="I236" s="168"/>
      <c r="J236" s="148"/>
      <c r="K236" s="50"/>
      <c r="L236" s="51" t="s">
        <v>852</v>
      </c>
      <c r="M236" s="48"/>
      <c r="N236" s="48"/>
      <c r="O236" s="48"/>
      <c r="P236" s="48"/>
      <c r="Q236" s="48"/>
      <c r="R236" s="48"/>
    </row>
    <row r="237" spans="1:18" ht="69" customHeight="1" x14ac:dyDescent="0.25">
      <c r="A237" s="143"/>
      <c r="B237" s="149"/>
      <c r="C237" s="149"/>
      <c r="D237" s="143"/>
      <c r="E237" s="25"/>
      <c r="F237" s="155"/>
      <c r="G237" s="148"/>
      <c r="H237" s="145"/>
      <c r="I237" s="168"/>
      <c r="J237" s="148"/>
      <c r="K237" s="50"/>
      <c r="L237" s="51" t="s">
        <v>853</v>
      </c>
      <c r="M237" s="48"/>
      <c r="N237" s="48"/>
      <c r="O237" s="48"/>
      <c r="P237" s="48"/>
      <c r="Q237" s="48"/>
      <c r="R237" s="48"/>
    </row>
    <row r="238" spans="1:18" ht="51" customHeight="1" x14ac:dyDescent="0.25">
      <c r="A238" s="143"/>
      <c r="B238" s="149"/>
      <c r="C238" s="149"/>
      <c r="D238" s="143"/>
      <c r="E238" s="25"/>
      <c r="F238" s="155"/>
      <c r="G238" s="148"/>
      <c r="H238" s="145"/>
      <c r="I238" s="168"/>
      <c r="J238" s="148"/>
      <c r="K238" s="50"/>
      <c r="L238" s="51" t="s">
        <v>854</v>
      </c>
      <c r="M238" s="48"/>
      <c r="N238" s="48"/>
      <c r="O238" s="48"/>
      <c r="P238" s="48"/>
      <c r="Q238" s="48"/>
      <c r="R238" s="48"/>
    </row>
    <row r="239" spans="1:18" ht="68.25" customHeight="1" x14ac:dyDescent="0.25">
      <c r="A239" s="143"/>
      <c r="B239" s="149"/>
      <c r="C239" s="149"/>
      <c r="D239" s="143"/>
      <c r="E239" s="25"/>
      <c r="F239" s="155"/>
      <c r="G239" s="148"/>
      <c r="H239" s="145"/>
      <c r="I239" s="168"/>
      <c r="J239" s="148"/>
      <c r="K239" s="50"/>
      <c r="L239" s="51" t="s">
        <v>855</v>
      </c>
      <c r="M239" s="48"/>
      <c r="N239" s="48"/>
      <c r="O239" s="48"/>
      <c r="P239" s="48"/>
      <c r="Q239" s="48"/>
      <c r="R239" s="48"/>
    </row>
    <row r="240" spans="1:18" ht="77.25" customHeight="1" x14ac:dyDescent="0.25">
      <c r="A240" s="143"/>
      <c r="B240" s="149"/>
      <c r="C240" s="149"/>
      <c r="D240" s="143"/>
      <c r="E240" s="25"/>
      <c r="F240" s="155"/>
      <c r="G240" s="148"/>
      <c r="H240" s="145"/>
      <c r="I240" s="168"/>
      <c r="J240" s="148"/>
      <c r="K240" s="50"/>
      <c r="L240" s="51" t="s">
        <v>856</v>
      </c>
      <c r="M240" s="48"/>
      <c r="N240" s="48"/>
      <c r="O240" s="48"/>
      <c r="P240" s="48"/>
      <c r="Q240" s="48"/>
      <c r="R240" s="48"/>
    </row>
    <row r="241" spans="1:18" ht="51.75" customHeight="1" x14ac:dyDescent="0.25">
      <c r="A241" s="143"/>
      <c r="B241" s="149"/>
      <c r="C241" s="149"/>
      <c r="D241" s="143"/>
      <c r="E241" s="25"/>
      <c r="F241" s="155"/>
      <c r="G241" s="148"/>
      <c r="H241" s="145"/>
      <c r="I241" s="168"/>
      <c r="J241" s="148"/>
      <c r="K241" s="50"/>
      <c r="L241" s="51" t="s">
        <v>857</v>
      </c>
      <c r="M241" s="48"/>
      <c r="N241" s="48"/>
      <c r="O241" s="48"/>
      <c r="P241" s="48"/>
      <c r="Q241" s="48"/>
      <c r="R241" s="48"/>
    </row>
    <row r="242" spans="1:18" ht="78.75" customHeight="1" x14ac:dyDescent="0.25">
      <c r="A242" s="143"/>
      <c r="B242" s="149"/>
      <c r="C242" s="149"/>
      <c r="D242" s="143"/>
      <c r="E242" s="25"/>
      <c r="F242" s="155"/>
      <c r="G242" s="148"/>
      <c r="H242" s="145"/>
      <c r="I242" s="168"/>
      <c r="J242" s="148"/>
      <c r="K242" s="50"/>
      <c r="L242" s="51" t="s">
        <v>858</v>
      </c>
      <c r="M242" s="48"/>
      <c r="N242" s="48"/>
      <c r="O242" s="48"/>
      <c r="P242" s="48"/>
      <c r="Q242" s="48"/>
      <c r="R242" s="48"/>
    </row>
    <row r="243" spans="1:18" ht="76.5" customHeight="1" x14ac:dyDescent="0.25">
      <c r="A243" s="143"/>
      <c r="B243" s="149"/>
      <c r="C243" s="149"/>
      <c r="D243" s="143"/>
      <c r="E243" s="25"/>
      <c r="F243" s="155"/>
      <c r="G243" s="148"/>
      <c r="H243" s="145"/>
      <c r="I243" s="168"/>
      <c r="J243" s="148"/>
      <c r="K243" s="50"/>
      <c r="L243" s="51" t="s">
        <v>859</v>
      </c>
      <c r="M243" s="48"/>
      <c r="N243" s="48"/>
      <c r="O243" s="48"/>
      <c r="P243" s="48"/>
      <c r="Q243" s="48"/>
      <c r="R243" s="48"/>
    </row>
    <row r="244" spans="1:18" ht="69" customHeight="1" x14ac:dyDescent="0.25">
      <c r="A244" s="143"/>
      <c r="B244" s="149"/>
      <c r="C244" s="149"/>
      <c r="D244" s="143"/>
      <c r="E244" s="25"/>
      <c r="F244" s="155"/>
      <c r="G244" s="148"/>
      <c r="H244" s="145"/>
      <c r="I244" s="168"/>
      <c r="J244" s="148"/>
      <c r="K244" s="50"/>
      <c r="L244" s="51" t="s">
        <v>860</v>
      </c>
      <c r="M244" s="48"/>
      <c r="N244" s="48"/>
      <c r="O244" s="48"/>
      <c r="P244" s="48"/>
      <c r="Q244" s="48"/>
      <c r="R244" s="48"/>
    </row>
    <row r="245" spans="1:18" ht="84" customHeight="1" x14ac:dyDescent="0.25">
      <c r="A245" s="143"/>
      <c r="B245" s="149"/>
      <c r="C245" s="149"/>
      <c r="D245" s="143"/>
      <c r="E245" s="25"/>
      <c r="F245" s="155"/>
      <c r="G245" s="148"/>
      <c r="H245" s="145"/>
      <c r="I245" s="168"/>
      <c r="J245" s="148"/>
      <c r="K245" s="50"/>
      <c r="L245" s="51" t="s">
        <v>861</v>
      </c>
      <c r="M245" s="48"/>
      <c r="N245" s="48"/>
      <c r="O245" s="48"/>
      <c r="P245" s="48"/>
      <c r="Q245" s="48"/>
      <c r="R245" s="48"/>
    </row>
    <row r="246" spans="1:18" ht="54.75" customHeight="1" x14ac:dyDescent="0.25">
      <c r="A246" s="143"/>
      <c r="B246" s="149"/>
      <c r="C246" s="149"/>
      <c r="D246" s="143"/>
      <c r="E246" s="25"/>
      <c r="F246" s="155"/>
      <c r="G246" s="148"/>
      <c r="H246" s="145"/>
      <c r="I246" s="168"/>
      <c r="J246" s="148"/>
      <c r="K246" s="50"/>
      <c r="L246" s="51" t="s">
        <v>862</v>
      </c>
      <c r="M246" s="48"/>
      <c r="N246" s="48"/>
      <c r="O246" s="48"/>
      <c r="P246" s="48"/>
      <c r="Q246" s="48"/>
      <c r="R246" s="48"/>
    </row>
    <row r="247" spans="1:18" ht="86.25" customHeight="1" x14ac:dyDescent="0.25">
      <c r="A247" s="143"/>
      <c r="B247" s="149"/>
      <c r="C247" s="149"/>
      <c r="D247" s="143"/>
      <c r="E247" s="25"/>
      <c r="F247" s="155"/>
      <c r="G247" s="148"/>
      <c r="H247" s="145"/>
      <c r="I247" s="168"/>
      <c r="J247" s="148"/>
      <c r="K247" s="50"/>
      <c r="L247" s="51" t="s">
        <v>863</v>
      </c>
      <c r="M247" s="48"/>
      <c r="N247" s="48"/>
      <c r="O247" s="48"/>
      <c r="P247" s="48"/>
      <c r="Q247" s="48"/>
      <c r="R247" s="48"/>
    </row>
    <row r="248" spans="1:18" ht="54.75" customHeight="1" x14ac:dyDescent="0.25">
      <c r="A248" s="143"/>
      <c r="B248" s="149"/>
      <c r="C248" s="149"/>
      <c r="D248" s="143"/>
      <c r="E248" s="25"/>
      <c r="F248" s="155"/>
      <c r="G248" s="148"/>
      <c r="H248" s="145"/>
      <c r="I248" s="168"/>
      <c r="J248" s="148"/>
      <c r="K248" s="50"/>
      <c r="L248" s="51" t="s">
        <v>865</v>
      </c>
      <c r="M248" s="48"/>
      <c r="N248" s="48"/>
      <c r="O248" s="48"/>
      <c r="P248" s="48"/>
      <c r="Q248" s="48"/>
      <c r="R248" s="48"/>
    </row>
    <row r="249" spans="1:18" ht="52.5" customHeight="1" x14ac:dyDescent="0.25">
      <c r="A249" s="143"/>
      <c r="B249" s="149"/>
      <c r="C249" s="149"/>
      <c r="D249" s="143"/>
      <c r="E249" s="25"/>
      <c r="F249" s="155"/>
      <c r="G249" s="148"/>
      <c r="H249" s="145"/>
      <c r="I249" s="168"/>
      <c r="J249" s="148"/>
      <c r="K249" s="50"/>
      <c r="L249" s="51" t="s">
        <v>866</v>
      </c>
      <c r="M249" s="48"/>
      <c r="N249" s="48"/>
      <c r="O249" s="48"/>
      <c r="P249" s="48"/>
      <c r="Q249" s="48"/>
      <c r="R249" s="48"/>
    </row>
    <row r="250" spans="1:18" ht="76.5" customHeight="1" x14ac:dyDescent="0.25">
      <c r="A250" s="143"/>
      <c r="B250" s="149"/>
      <c r="C250" s="149"/>
      <c r="D250" s="143"/>
      <c r="E250" s="25"/>
      <c r="F250" s="155"/>
      <c r="G250" s="148"/>
      <c r="H250" s="145"/>
      <c r="I250" s="168"/>
      <c r="J250" s="148"/>
      <c r="K250" s="50"/>
      <c r="L250" s="51" t="s">
        <v>867</v>
      </c>
      <c r="M250" s="48"/>
      <c r="N250" s="48"/>
      <c r="O250" s="48"/>
      <c r="P250" s="48"/>
      <c r="Q250" s="48"/>
      <c r="R250" s="48"/>
    </row>
    <row r="251" spans="1:18" ht="58.5" customHeight="1" x14ac:dyDescent="0.25">
      <c r="A251" s="143"/>
      <c r="B251" s="149"/>
      <c r="C251" s="149"/>
      <c r="D251" s="143"/>
      <c r="E251" s="25"/>
      <c r="F251" s="155"/>
      <c r="G251" s="148"/>
      <c r="H251" s="145"/>
      <c r="I251" s="168"/>
      <c r="J251" s="148"/>
      <c r="K251" s="50"/>
      <c r="L251" s="51" t="s">
        <v>868</v>
      </c>
      <c r="M251" s="48"/>
      <c r="N251" s="48"/>
      <c r="O251" s="48"/>
      <c r="P251" s="48"/>
      <c r="Q251" s="48"/>
      <c r="R251" s="48"/>
    </row>
    <row r="252" spans="1:18" ht="63.75" x14ac:dyDescent="0.25">
      <c r="A252" s="143"/>
      <c r="B252" s="149"/>
      <c r="C252" s="149"/>
      <c r="D252" s="143"/>
      <c r="E252" s="25"/>
      <c r="F252" s="155"/>
      <c r="G252" s="148"/>
      <c r="H252" s="145"/>
      <c r="I252" s="168"/>
      <c r="J252" s="148"/>
      <c r="K252" s="50"/>
      <c r="L252" s="51" t="s">
        <v>869</v>
      </c>
      <c r="M252" s="48"/>
      <c r="N252" s="48"/>
      <c r="O252" s="48"/>
      <c r="P252" s="48"/>
      <c r="Q252" s="48"/>
      <c r="R252" s="48"/>
    </row>
    <row r="253" spans="1:18" ht="38.25" x14ac:dyDescent="0.25">
      <c r="A253" s="143"/>
      <c r="B253" s="149"/>
      <c r="C253" s="149"/>
      <c r="D253" s="143"/>
      <c r="E253" s="25"/>
      <c r="F253" s="155"/>
      <c r="G253" s="148"/>
      <c r="H253" s="145"/>
      <c r="I253" s="168"/>
      <c r="J253" s="148"/>
      <c r="K253" s="50"/>
      <c r="L253" s="51" t="s">
        <v>870</v>
      </c>
      <c r="M253" s="48"/>
      <c r="N253" s="48"/>
      <c r="O253" s="48"/>
      <c r="P253" s="48"/>
      <c r="Q253" s="48"/>
      <c r="R253" s="48"/>
    </row>
    <row r="254" spans="1:18" ht="38.25" x14ac:dyDescent="0.25">
      <c r="A254" s="143"/>
      <c r="B254" s="149"/>
      <c r="C254" s="149"/>
      <c r="D254" s="143"/>
      <c r="E254" s="25"/>
      <c r="F254" s="155"/>
      <c r="G254" s="148"/>
      <c r="H254" s="145"/>
      <c r="I254" s="168"/>
      <c r="J254" s="148"/>
      <c r="K254" s="50"/>
      <c r="L254" s="51" t="s">
        <v>871</v>
      </c>
      <c r="M254" s="48"/>
      <c r="N254" s="48"/>
      <c r="O254" s="48"/>
      <c r="P254" s="48"/>
      <c r="Q254" s="48"/>
      <c r="R254" s="48"/>
    </row>
    <row r="255" spans="1:18" ht="68.25" customHeight="1" x14ac:dyDescent="0.25">
      <c r="A255" s="143"/>
      <c r="B255" s="149"/>
      <c r="C255" s="149"/>
      <c r="D255" s="143"/>
      <c r="E255" s="25"/>
      <c r="F255" s="155"/>
      <c r="G255" s="148"/>
      <c r="H255" s="145"/>
      <c r="I255" s="168"/>
      <c r="J255" s="148"/>
      <c r="K255" s="50"/>
      <c r="L255" s="51" t="s">
        <v>872</v>
      </c>
      <c r="M255" s="48"/>
      <c r="N255" s="48"/>
      <c r="O255" s="48"/>
      <c r="P255" s="48"/>
      <c r="Q255" s="48"/>
      <c r="R255" s="48"/>
    </row>
    <row r="256" spans="1:18" ht="68.25" customHeight="1" x14ac:dyDescent="0.25">
      <c r="A256" s="143"/>
      <c r="B256" s="149"/>
      <c r="C256" s="149"/>
      <c r="D256" s="143"/>
      <c r="E256" s="25"/>
      <c r="F256" s="155"/>
      <c r="G256" s="148"/>
      <c r="H256" s="145"/>
      <c r="I256" s="168"/>
      <c r="J256" s="148"/>
      <c r="K256" s="50"/>
      <c r="L256" s="51" t="s">
        <v>873</v>
      </c>
      <c r="M256" s="48"/>
      <c r="N256" s="48"/>
      <c r="O256" s="48"/>
      <c r="P256" s="48"/>
      <c r="Q256" s="48"/>
      <c r="R256" s="48"/>
    </row>
    <row r="257" spans="1:18" ht="38.25" x14ac:dyDescent="0.25">
      <c r="A257" s="143"/>
      <c r="B257" s="157"/>
      <c r="C257" s="157"/>
      <c r="D257" s="143"/>
      <c r="E257" s="25"/>
      <c r="F257" s="155"/>
      <c r="G257" s="148"/>
      <c r="H257" s="145"/>
      <c r="I257" s="168"/>
      <c r="J257" s="148"/>
      <c r="K257" s="50"/>
      <c r="L257" s="67" t="s">
        <v>874</v>
      </c>
      <c r="M257" s="48"/>
      <c r="N257" s="48"/>
      <c r="O257" s="48"/>
      <c r="P257" s="48"/>
      <c r="Q257" s="48"/>
      <c r="R257" s="48"/>
    </row>
    <row r="258" spans="1:18" ht="38.25" x14ac:dyDescent="0.25">
      <c r="A258" s="143"/>
      <c r="B258" s="157"/>
      <c r="C258" s="157"/>
      <c r="D258" s="143"/>
      <c r="E258" s="25"/>
      <c r="F258" s="155"/>
      <c r="G258" s="148"/>
      <c r="H258" s="145"/>
      <c r="I258" s="168"/>
      <c r="J258" s="148"/>
      <c r="K258" s="50"/>
      <c r="L258" s="67" t="s">
        <v>875</v>
      </c>
      <c r="M258" s="48"/>
      <c r="N258" s="48"/>
      <c r="O258" s="48"/>
      <c r="P258" s="48"/>
      <c r="Q258" s="48"/>
      <c r="R258" s="48"/>
    </row>
    <row r="259" spans="1:18" ht="84.75" customHeight="1" x14ac:dyDescent="0.25">
      <c r="A259" s="143"/>
      <c r="B259" s="157"/>
      <c r="C259" s="157"/>
      <c r="D259" s="143"/>
      <c r="E259" s="25"/>
      <c r="F259" s="155"/>
      <c r="G259" s="148"/>
      <c r="H259" s="145"/>
      <c r="I259" s="168"/>
      <c r="J259" s="148"/>
      <c r="K259" s="50"/>
      <c r="L259" s="67" t="s">
        <v>725</v>
      </c>
      <c r="M259" s="48"/>
      <c r="N259" s="48"/>
      <c r="O259" s="48"/>
      <c r="P259" s="48"/>
      <c r="Q259" s="48"/>
      <c r="R259" s="48"/>
    </row>
    <row r="260" spans="1:18" x14ac:dyDescent="0.25">
      <c r="A260" s="143"/>
      <c r="B260" s="157"/>
      <c r="C260" s="157"/>
      <c r="D260" s="143"/>
      <c r="E260" s="25"/>
      <c r="F260" s="155"/>
      <c r="G260" s="148"/>
      <c r="H260" s="145"/>
      <c r="I260" s="168"/>
      <c r="J260" s="148"/>
      <c r="K260" s="50"/>
      <c r="L260" s="67" t="s">
        <v>876</v>
      </c>
      <c r="M260" s="48"/>
      <c r="N260" s="48"/>
      <c r="O260" s="48"/>
      <c r="P260" s="48"/>
      <c r="Q260" s="48"/>
      <c r="R260" s="48"/>
    </row>
    <row r="261" spans="1:18" ht="51" x14ac:dyDescent="0.25">
      <c r="A261" s="143"/>
      <c r="B261" s="157"/>
      <c r="C261" s="157"/>
      <c r="D261" s="143"/>
      <c r="E261" s="25"/>
      <c r="F261" s="155"/>
      <c r="G261" s="148"/>
      <c r="H261" s="145"/>
      <c r="I261" s="168"/>
      <c r="J261" s="148"/>
      <c r="K261" s="50"/>
      <c r="L261" s="67" t="s">
        <v>877</v>
      </c>
      <c r="M261" s="48"/>
      <c r="N261" s="48"/>
      <c r="O261" s="48"/>
      <c r="P261" s="48"/>
      <c r="Q261" s="48"/>
      <c r="R261" s="48"/>
    </row>
    <row r="262" spans="1:18" ht="25.5" x14ac:dyDescent="0.25">
      <c r="A262" s="143"/>
      <c r="B262" s="157"/>
      <c r="C262" s="157"/>
      <c r="D262" s="143"/>
      <c r="E262" s="25"/>
      <c r="F262" s="155"/>
      <c r="G262" s="148"/>
      <c r="H262" s="145"/>
      <c r="I262" s="168"/>
      <c r="J262" s="148"/>
      <c r="K262" s="50"/>
      <c r="L262" s="67" t="s">
        <v>727</v>
      </c>
      <c r="M262" s="48"/>
      <c r="N262" s="48"/>
      <c r="O262" s="48"/>
      <c r="P262" s="48"/>
      <c r="Q262" s="48"/>
      <c r="R262" s="48"/>
    </row>
    <row r="263" spans="1:18" ht="38.25" x14ac:dyDescent="0.25">
      <c r="A263" s="143"/>
      <c r="B263" s="157"/>
      <c r="C263" s="157"/>
      <c r="D263" s="143"/>
      <c r="E263" s="25"/>
      <c r="F263" s="155"/>
      <c r="G263" s="148"/>
      <c r="H263" s="145"/>
      <c r="I263" s="168"/>
      <c r="J263" s="148"/>
      <c r="K263" s="50"/>
      <c r="L263" s="67" t="s">
        <v>878</v>
      </c>
      <c r="M263" s="48"/>
      <c r="N263" s="48"/>
      <c r="O263" s="48"/>
      <c r="P263" s="48"/>
      <c r="Q263" s="48"/>
      <c r="R263" s="48"/>
    </row>
    <row r="264" spans="1:18" ht="25.5" x14ac:dyDescent="0.25">
      <c r="A264" s="143"/>
      <c r="B264" s="157"/>
      <c r="C264" s="157"/>
      <c r="D264" s="143"/>
      <c r="E264" s="25"/>
      <c r="F264" s="155"/>
      <c r="G264" s="148"/>
      <c r="H264" s="145"/>
      <c r="I264" s="168"/>
      <c r="J264" s="148"/>
      <c r="K264" s="50"/>
      <c r="L264" s="67" t="s">
        <v>723</v>
      </c>
      <c r="M264" s="48"/>
      <c r="N264" s="48"/>
      <c r="O264" s="48"/>
      <c r="P264" s="48"/>
      <c r="Q264" s="48"/>
      <c r="R264" s="48"/>
    </row>
    <row r="265" spans="1:18" ht="25.5" x14ac:dyDescent="0.25">
      <c r="A265" s="143"/>
      <c r="B265" s="157"/>
      <c r="C265" s="157"/>
      <c r="D265" s="143"/>
      <c r="E265" s="25"/>
      <c r="F265" s="155"/>
      <c r="G265" s="148"/>
      <c r="H265" s="145"/>
      <c r="I265" s="168"/>
      <c r="J265" s="148"/>
      <c r="K265" s="50"/>
      <c r="L265" s="67" t="s">
        <v>744</v>
      </c>
      <c r="M265" s="48"/>
      <c r="N265" s="48"/>
      <c r="O265" s="48"/>
      <c r="P265" s="48"/>
      <c r="Q265" s="48"/>
      <c r="R265" s="48"/>
    </row>
    <row r="266" spans="1:18" ht="25.5" x14ac:dyDescent="0.25">
      <c r="A266" s="143"/>
      <c r="B266" s="157"/>
      <c r="C266" s="157"/>
      <c r="D266" s="143"/>
      <c r="E266" s="25"/>
      <c r="F266" s="155"/>
      <c r="G266" s="148"/>
      <c r="H266" s="145"/>
      <c r="I266" s="168"/>
      <c r="J266" s="148"/>
      <c r="K266" s="50"/>
      <c r="L266" s="67" t="s">
        <v>724</v>
      </c>
      <c r="M266" s="48"/>
      <c r="N266" s="48"/>
      <c r="O266" s="48"/>
      <c r="P266" s="48"/>
      <c r="Q266" s="48"/>
      <c r="R266" s="48"/>
    </row>
    <row r="267" spans="1:18" ht="76.5" x14ac:dyDescent="0.25">
      <c r="A267" s="140" t="s">
        <v>165</v>
      </c>
      <c r="B267" s="152" t="s">
        <v>165</v>
      </c>
      <c r="C267" s="152" t="s">
        <v>31</v>
      </c>
      <c r="D267" s="140" t="s">
        <v>166</v>
      </c>
      <c r="E267" s="25" t="s">
        <v>168</v>
      </c>
      <c r="F267" s="154" t="s">
        <v>326</v>
      </c>
      <c r="G267" s="152" t="s">
        <v>327</v>
      </c>
      <c r="H267" s="145" t="s">
        <v>167</v>
      </c>
      <c r="I267" s="168"/>
      <c r="J267" s="152">
        <v>1.01</v>
      </c>
      <c r="K267" s="50" t="s">
        <v>558</v>
      </c>
      <c r="L267" s="13" t="s">
        <v>957</v>
      </c>
      <c r="M267" s="48"/>
      <c r="N267" s="48"/>
      <c r="O267" s="48"/>
      <c r="P267" s="48"/>
      <c r="Q267" s="48"/>
      <c r="R267" s="48"/>
    </row>
    <row r="268" spans="1:18" ht="84" customHeight="1" x14ac:dyDescent="0.25">
      <c r="A268" s="143"/>
      <c r="B268" s="148"/>
      <c r="C268" s="148"/>
      <c r="D268" s="143"/>
      <c r="E268" s="25" t="s">
        <v>169</v>
      </c>
      <c r="F268" s="155"/>
      <c r="G268" s="148"/>
      <c r="H268" s="145"/>
      <c r="I268" s="168"/>
      <c r="J268" s="148"/>
      <c r="K268" s="50" t="s">
        <v>559</v>
      </c>
      <c r="L268" s="13" t="s">
        <v>958</v>
      </c>
      <c r="M268" s="48"/>
      <c r="N268" s="48"/>
      <c r="O268" s="48"/>
      <c r="P268" s="48"/>
      <c r="Q268" s="48"/>
      <c r="R268" s="48"/>
    </row>
    <row r="269" spans="1:18" ht="76.5" x14ac:dyDescent="0.25">
      <c r="A269" s="143"/>
      <c r="B269" s="148"/>
      <c r="C269" s="148"/>
      <c r="D269" s="143"/>
      <c r="E269" s="25" t="s">
        <v>170</v>
      </c>
      <c r="F269" s="155"/>
      <c r="G269" s="148"/>
      <c r="H269" s="145"/>
      <c r="I269" s="168"/>
      <c r="J269" s="148"/>
      <c r="K269" s="50" t="s">
        <v>560</v>
      </c>
      <c r="L269" s="13" t="s">
        <v>959</v>
      </c>
      <c r="M269" s="48"/>
      <c r="N269" s="48"/>
      <c r="O269" s="48"/>
      <c r="P269" s="48"/>
      <c r="Q269" s="48"/>
      <c r="R269" s="48"/>
    </row>
    <row r="270" spans="1:18" ht="38.25" x14ac:dyDescent="0.25">
      <c r="A270" s="143"/>
      <c r="B270" s="148"/>
      <c r="C270" s="148"/>
      <c r="D270" s="143"/>
      <c r="E270" s="25" t="s">
        <v>171</v>
      </c>
      <c r="F270" s="155"/>
      <c r="G270" s="148"/>
      <c r="H270" s="145"/>
      <c r="I270" s="168"/>
      <c r="J270" s="148"/>
      <c r="K270" s="50" t="s">
        <v>561</v>
      </c>
      <c r="L270" s="51" t="s">
        <v>960</v>
      </c>
      <c r="M270" s="48"/>
      <c r="N270" s="48"/>
      <c r="O270" s="48"/>
      <c r="P270" s="48"/>
      <c r="Q270" s="48"/>
      <c r="R270" s="48"/>
    </row>
    <row r="271" spans="1:18" ht="63.75" customHeight="1" x14ac:dyDescent="0.25">
      <c r="A271" s="143"/>
      <c r="B271" s="148"/>
      <c r="C271" s="148"/>
      <c r="D271" s="143"/>
      <c r="E271" s="25" t="s">
        <v>172</v>
      </c>
      <c r="F271" s="155"/>
      <c r="G271" s="148"/>
      <c r="H271" s="145"/>
      <c r="I271" s="168"/>
      <c r="J271" s="148"/>
      <c r="K271" s="50" t="s">
        <v>562</v>
      </c>
      <c r="L271" s="51" t="s">
        <v>961</v>
      </c>
      <c r="M271" s="48"/>
      <c r="N271" s="48"/>
      <c r="O271" s="48"/>
      <c r="P271" s="48"/>
      <c r="Q271" s="48"/>
      <c r="R271" s="48"/>
    </row>
    <row r="272" spans="1:18" ht="51" x14ac:dyDescent="0.25">
      <c r="A272" s="143"/>
      <c r="B272" s="148"/>
      <c r="C272" s="148"/>
      <c r="D272" s="143"/>
      <c r="E272" s="25" t="s">
        <v>173</v>
      </c>
      <c r="F272" s="155"/>
      <c r="G272" s="148"/>
      <c r="H272" s="145"/>
      <c r="I272" s="168"/>
      <c r="J272" s="148"/>
      <c r="K272" s="50" t="s">
        <v>563</v>
      </c>
      <c r="L272" s="51" t="s">
        <v>965</v>
      </c>
      <c r="M272" s="48"/>
      <c r="N272" s="48"/>
      <c r="O272" s="48"/>
      <c r="P272" s="48"/>
      <c r="Q272" s="48"/>
      <c r="R272" s="48"/>
    </row>
    <row r="273" spans="1:18" ht="107.25" customHeight="1" x14ac:dyDescent="0.25">
      <c r="A273" s="143"/>
      <c r="B273" s="148"/>
      <c r="C273" s="148"/>
      <c r="D273" s="143"/>
      <c r="E273" s="25" t="s">
        <v>174</v>
      </c>
      <c r="F273" s="155"/>
      <c r="G273" s="148"/>
      <c r="H273" s="145"/>
      <c r="I273" s="168"/>
      <c r="J273" s="148"/>
      <c r="K273" s="50" t="s">
        <v>564</v>
      </c>
      <c r="L273" s="51" t="s">
        <v>962</v>
      </c>
      <c r="M273" s="48"/>
      <c r="N273" s="48"/>
      <c r="O273" s="48"/>
      <c r="P273" s="48"/>
      <c r="Q273" s="48"/>
      <c r="R273" s="48"/>
    </row>
    <row r="274" spans="1:18" ht="63.75" x14ac:dyDescent="0.25">
      <c r="A274" s="143"/>
      <c r="B274" s="148"/>
      <c r="C274" s="148"/>
      <c r="D274" s="143"/>
      <c r="E274" s="25" t="s">
        <v>175</v>
      </c>
      <c r="F274" s="155"/>
      <c r="G274" s="148"/>
      <c r="H274" s="145"/>
      <c r="I274" s="168"/>
      <c r="J274" s="148"/>
      <c r="K274" s="50" t="s">
        <v>565</v>
      </c>
      <c r="L274" s="51" t="s">
        <v>963</v>
      </c>
      <c r="M274" s="48"/>
      <c r="N274" s="48"/>
      <c r="O274" s="48"/>
      <c r="P274" s="48"/>
      <c r="Q274" s="48"/>
      <c r="R274" s="48"/>
    </row>
    <row r="275" spans="1:18" ht="38.25" x14ac:dyDescent="0.25">
      <c r="A275" s="143"/>
      <c r="B275" s="148"/>
      <c r="C275" s="148"/>
      <c r="D275" s="143"/>
      <c r="E275" s="25" t="s">
        <v>176</v>
      </c>
      <c r="F275" s="155"/>
      <c r="G275" s="148"/>
      <c r="H275" s="145"/>
      <c r="I275" s="168"/>
      <c r="J275" s="148"/>
      <c r="K275" s="50" t="s">
        <v>566</v>
      </c>
      <c r="L275" s="51" t="s">
        <v>966</v>
      </c>
      <c r="M275" s="48"/>
      <c r="N275" s="48"/>
      <c r="O275" s="48"/>
      <c r="P275" s="48"/>
      <c r="Q275" s="48"/>
      <c r="R275" s="48"/>
    </row>
    <row r="276" spans="1:18" ht="51" x14ac:dyDescent="0.25">
      <c r="A276" s="143"/>
      <c r="B276" s="148"/>
      <c r="C276" s="148"/>
      <c r="D276" s="143"/>
      <c r="E276" s="25"/>
      <c r="F276" s="155"/>
      <c r="G276" s="148"/>
      <c r="H276" s="145"/>
      <c r="I276" s="168"/>
      <c r="J276" s="148"/>
      <c r="K276" s="50" t="s">
        <v>567</v>
      </c>
      <c r="L276" s="51" t="s">
        <v>967</v>
      </c>
      <c r="M276" s="48"/>
      <c r="N276" s="48"/>
      <c r="O276" s="48"/>
      <c r="P276" s="48"/>
      <c r="Q276" s="48"/>
      <c r="R276" s="48"/>
    </row>
    <row r="277" spans="1:18" ht="51" x14ac:dyDescent="0.25">
      <c r="A277" s="143"/>
      <c r="B277" s="148"/>
      <c r="C277" s="148"/>
      <c r="D277" s="143"/>
      <c r="E277" s="25"/>
      <c r="F277" s="155"/>
      <c r="G277" s="148"/>
      <c r="H277" s="145"/>
      <c r="I277" s="168"/>
      <c r="J277" s="148"/>
      <c r="K277" s="50" t="s">
        <v>568</v>
      </c>
      <c r="L277" s="51" t="s">
        <v>969</v>
      </c>
      <c r="M277" s="48"/>
      <c r="N277" s="48"/>
      <c r="O277" s="48"/>
      <c r="P277" s="48"/>
      <c r="Q277" s="48"/>
      <c r="R277" s="48"/>
    </row>
    <row r="278" spans="1:18" ht="86.25" customHeight="1" x14ac:dyDescent="0.25">
      <c r="A278" s="143"/>
      <c r="B278" s="148"/>
      <c r="C278" s="148"/>
      <c r="D278" s="143"/>
      <c r="E278" s="25"/>
      <c r="F278" s="155"/>
      <c r="G278" s="148"/>
      <c r="H278" s="145"/>
      <c r="I278" s="168"/>
      <c r="J278" s="148"/>
      <c r="K278" s="50" t="s">
        <v>569</v>
      </c>
      <c r="L278" s="51" t="s">
        <v>968</v>
      </c>
      <c r="M278" s="48"/>
      <c r="N278" s="48"/>
      <c r="O278" s="48"/>
      <c r="P278" s="48"/>
      <c r="Q278" s="48"/>
      <c r="R278" s="48"/>
    </row>
    <row r="279" spans="1:18" ht="51" x14ac:dyDescent="0.25">
      <c r="A279" s="143"/>
      <c r="B279" s="148"/>
      <c r="C279" s="148"/>
      <c r="D279" s="143"/>
      <c r="E279" s="25"/>
      <c r="F279" s="155"/>
      <c r="G279" s="148"/>
      <c r="H279" s="145"/>
      <c r="I279" s="168"/>
      <c r="J279" s="148"/>
      <c r="K279" s="50" t="s">
        <v>570</v>
      </c>
      <c r="L279" s="51" t="s">
        <v>970</v>
      </c>
      <c r="M279" s="48"/>
      <c r="N279" s="48"/>
      <c r="O279" s="48"/>
      <c r="P279" s="48"/>
      <c r="Q279" s="48"/>
      <c r="R279" s="48"/>
    </row>
    <row r="280" spans="1:18" ht="63.75" x14ac:dyDescent="0.25">
      <c r="A280" s="143"/>
      <c r="B280" s="148"/>
      <c r="C280" s="148"/>
      <c r="D280" s="143"/>
      <c r="E280" s="25"/>
      <c r="F280" s="155"/>
      <c r="G280" s="148"/>
      <c r="H280" s="145"/>
      <c r="I280" s="168"/>
      <c r="J280" s="148"/>
      <c r="K280" s="50" t="s">
        <v>571</v>
      </c>
      <c r="L280" s="51" t="s">
        <v>971</v>
      </c>
      <c r="M280" s="48"/>
      <c r="N280" s="48"/>
      <c r="O280" s="48"/>
      <c r="P280" s="48"/>
      <c r="Q280" s="48"/>
      <c r="R280" s="48"/>
    </row>
    <row r="281" spans="1:18" ht="63.75" x14ac:dyDescent="0.25">
      <c r="A281" s="143"/>
      <c r="B281" s="148"/>
      <c r="C281" s="148"/>
      <c r="D281" s="143"/>
      <c r="E281" s="25"/>
      <c r="F281" s="155"/>
      <c r="G281" s="148"/>
      <c r="H281" s="145"/>
      <c r="I281" s="168"/>
      <c r="J281" s="148"/>
      <c r="K281" s="50" t="s">
        <v>572</v>
      </c>
      <c r="L281" s="51" t="s">
        <v>972</v>
      </c>
      <c r="M281" s="48"/>
      <c r="N281" s="48"/>
      <c r="O281" s="48"/>
      <c r="P281" s="48"/>
      <c r="Q281" s="48"/>
      <c r="R281" s="48"/>
    </row>
    <row r="282" spans="1:18" ht="105.75" customHeight="1" x14ac:dyDescent="0.25">
      <c r="A282" s="143"/>
      <c r="B282" s="148"/>
      <c r="C282" s="148"/>
      <c r="D282" s="143"/>
      <c r="E282" s="25"/>
      <c r="F282" s="155"/>
      <c r="G282" s="148"/>
      <c r="H282" s="145"/>
      <c r="I282" s="168"/>
      <c r="J282" s="148"/>
      <c r="K282" s="50" t="s">
        <v>573</v>
      </c>
      <c r="L282" s="51" t="s">
        <v>973</v>
      </c>
      <c r="M282" s="48"/>
      <c r="N282" s="48"/>
      <c r="O282" s="48"/>
      <c r="P282" s="48"/>
      <c r="Q282" s="48"/>
      <c r="R282" s="48"/>
    </row>
    <row r="283" spans="1:18" ht="77.25" customHeight="1" x14ac:dyDescent="0.25">
      <c r="A283" s="143"/>
      <c r="B283" s="148"/>
      <c r="C283" s="148"/>
      <c r="D283" s="143"/>
      <c r="E283" s="25"/>
      <c r="F283" s="155"/>
      <c r="G283" s="148"/>
      <c r="H283" s="145"/>
      <c r="I283" s="168"/>
      <c r="J283" s="148"/>
      <c r="K283" s="50" t="s">
        <v>574</v>
      </c>
      <c r="L283" s="51" t="s">
        <v>974</v>
      </c>
      <c r="M283" s="48"/>
      <c r="N283" s="48"/>
      <c r="O283" s="48"/>
      <c r="P283" s="48"/>
      <c r="Q283" s="48"/>
      <c r="R283" s="48"/>
    </row>
    <row r="284" spans="1:18" ht="77.25" customHeight="1" x14ac:dyDescent="0.25">
      <c r="A284" s="143"/>
      <c r="B284" s="148"/>
      <c r="C284" s="148"/>
      <c r="D284" s="143"/>
      <c r="E284" s="25"/>
      <c r="F284" s="155"/>
      <c r="G284" s="148"/>
      <c r="H284" s="145"/>
      <c r="I284" s="168"/>
      <c r="J284" s="148"/>
      <c r="K284" s="50" t="s">
        <v>575</v>
      </c>
      <c r="L284" s="51" t="s">
        <v>994</v>
      </c>
      <c r="M284" s="48"/>
      <c r="N284" s="48"/>
      <c r="O284" s="48"/>
      <c r="P284" s="48"/>
      <c r="Q284" s="48"/>
      <c r="R284" s="48"/>
    </row>
    <row r="285" spans="1:18" ht="101.25" customHeight="1" x14ac:dyDescent="0.25">
      <c r="A285" s="143"/>
      <c r="B285" s="148"/>
      <c r="C285" s="148"/>
      <c r="D285" s="143"/>
      <c r="E285" s="25"/>
      <c r="F285" s="155"/>
      <c r="G285" s="148"/>
      <c r="H285" s="145"/>
      <c r="I285" s="168"/>
      <c r="J285" s="148"/>
      <c r="K285" s="50" t="s">
        <v>576</v>
      </c>
      <c r="L285" s="13" t="s">
        <v>995</v>
      </c>
      <c r="M285" s="48"/>
      <c r="N285" s="48"/>
      <c r="O285" s="48"/>
      <c r="P285" s="48"/>
      <c r="Q285" s="48"/>
      <c r="R285" s="48"/>
    </row>
    <row r="286" spans="1:18" ht="104.25" customHeight="1" x14ac:dyDescent="0.25">
      <c r="A286" s="143"/>
      <c r="B286" s="148"/>
      <c r="C286" s="148"/>
      <c r="D286" s="143"/>
      <c r="E286" s="25"/>
      <c r="F286" s="155"/>
      <c r="G286" s="148"/>
      <c r="H286" s="145"/>
      <c r="I286" s="168"/>
      <c r="J286" s="148"/>
      <c r="K286" s="50" t="s">
        <v>577</v>
      </c>
      <c r="L286" s="13" t="s">
        <v>996</v>
      </c>
      <c r="M286" s="48"/>
      <c r="N286" s="48"/>
      <c r="O286" s="48"/>
      <c r="P286" s="48"/>
      <c r="Q286" s="48"/>
      <c r="R286" s="48"/>
    </row>
    <row r="287" spans="1:18" ht="38.25" x14ac:dyDescent="0.25">
      <c r="A287" s="143"/>
      <c r="B287" s="148"/>
      <c r="C287" s="148"/>
      <c r="D287" s="143"/>
      <c r="E287" s="25"/>
      <c r="F287" s="155"/>
      <c r="G287" s="148"/>
      <c r="H287" s="145"/>
      <c r="I287" s="168"/>
      <c r="J287" s="148"/>
      <c r="K287" s="50" t="s">
        <v>578</v>
      </c>
      <c r="L287" s="51" t="s">
        <v>997</v>
      </c>
      <c r="M287" s="48"/>
      <c r="N287" s="48"/>
      <c r="O287" s="48"/>
      <c r="P287" s="48"/>
      <c r="Q287" s="48"/>
      <c r="R287" s="48"/>
    </row>
    <row r="288" spans="1:18" ht="63.75" x14ac:dyDescent="0.25">
      <c r="A288" s="143"/>
      <c r="B288" s="148"/>
      <c r="C288" s="148"/>
      <c r="D288" s="143"/>
      <c r="E288" s="25"/>
      <c r="F288" s="155"/>
      <c r="G288" s="148"/>
      <c r="H288" s="145"/>
      <c r="I288" s="168"/>
      <c r="J288" s="148"/>
      <c r="K288" s="50" t="s">
        <v>579</v>
      </c>
      <c r="L288" s="51" t="s">
        <v>1002</v>
      </c>
      <c r="M288" s="48"/>
      <c r="N288" s="48"/>
      <c r="O288" s="48"/>
      <c r="P288" s="48"/>
      <c r="Q288" s="48"/>
      <c r="R288" s="48"/>
    </row>
    <row r="289" spans="1:18" ht="45" customHeight="1" x14ac:dyDescent="0.25">
      <c r="A289" s="143"/>
      <c r="B289" s="148"/>
      <c r="C289" s="148"/>
      <c r="D289" s="143"/>
      <c r="E289" s="25"/>
      <c r="F289" s="155"/>
      <c r="G289" s="148"/>
      <c r="H289" s="145"/>
      <c r="I289" s="168"/>
      <c r="J289" s="148"/>
      <c r="K289" s="50"/>
      <c r="L289" s="51" t="s">
        <v>999</v>
      </c>
      <c r="M289" s="48"/>
      <c r="N289" s="48"/>
      <c r="O289" s="48"/>
      <c r="P289" s="48"/>
      <c r="Q289" s="48"/>
      <c r="R289" s="48"/>
    </row>
    <row r="290" spans="1:18" ht="38.25" x14ac:dyDescent="0.25">
      <c r="A290" s="143"/>
      <c r="B290" s="148"/>
      <c r="C290" s="148"/>
      <c r="D290" s="143"/>
      <c r="E290" s="25"/>
      <c r="F290" s="155"/>
      <c r="G290" s="148"/>
      <c r="H290" s="145"/>
      <c r="I290" s="168"/>
      <c r="J290" s="148"/>
      <c r="K290" s="50"/>
      <c r="L290" s="51" t="s">
        <v>998</v>
      </c>
      <c r="M290" s="48"/>
      <c r="N290" s="48"/>
      <c r="O290" s="48"/>
      <c r="P290" s="48"/>
      <c r="Q290" s="48"/>
      <c r="R290" s="48"/>
    </row>
    <row r="291" spans="1:18" ht="25.5" x14ac:dyDescent="0.25">
      <c r="A291" s="143"/>
      <c r="B291" s="148"/>
      <c r="C291" s="148"/>
      <c r="D291" s="143"/>
      <c r="E291" s="25"/>
      <c r="F291" s="155"/>
      <c r="G291" s="148"/>
      <c r="H291" s="145"/>
      <c r="I291" s="168"/>
      <c r="J291" s="148"/>
      <c r="K291" s="50"/>
      <c r="L291" s="51" t="s">
        <v>1000</v>
      </c>
      <c r="M291" s="48"/>
      <c r="N291" s="48"/>
      <c r="O291" s="48"/>
      <c r="P291" s="48"/>
      <c r="Q291" s="48"/>
      <c r="R291" s="48"/>
    </row>
    <row r="292" spans="1:18" ht="25.5" x14ac:dyDescent="0.25">
      <c r="A292" s="143"/>
      <c r="B292" s="148"/>
      <c r="C292" s="148"/>
      <c r="D292" s="143"/>
      <c r="E292" s="25"/>
      <c r="F292" s="155"/>
      <c r="G292" s="148"/>
      <c r="H292" s="145"/>
      <c r="I292" s="168"/>
      <c r="J292" s="148"/>
      <c r="K292" s="50"/>
      <c r="L292" s="51" t="s">
        <v>1001</v>
      </c>
      <c r="M292" s="48"/>
      <c r="N292" s="48"/>
      <c r="O292" s="48"/>
      <c r="P292" s="48"/>
      <c r="Q292" s="48"/>
      <c r="R292" s="48"/>
    </row>
    <row r="293" spans="1:18" ht="40.5" customHeight="1" x14ac:dyDescent="0.25">
      <c r="A293" s="143"/>
      <c r="B293" s="148"/>
      <c r="C293" s="148"/>
      <c r="D293" s="143"/>
      <c r="E293" s="25"/>
      <c r="F293" s="155"/>
      <c r="G293" s="148"/>
      <c r="H293" s="145"/>
      <c r="I293" s="168"/>
      <c r="J293" s="148"/>
      <c r="K293" s="50"/>
      <c r="L293" s="51" t="s">
        <v>1003</v>
      </c>
      <c r="M293" s="48"/>
      <c r="N293" s="48"/>
      <c r="O293" s="48"/>
      <c r="P293" s="48"/>
      <c r="Q293" s="48"/>
      <c r="R293" s="48"/>
    </row>
    <row r="294" spans="1:18" ht="45" customHeight="1" x14ac:dyDescent="0.25">
      <c r="A294" s="143"/>
      <c r="B294" s="148"/>
      <c r="C294" s="148"/>
      <c r="D294" s="143"/>
      <c r="E294" s="25"/>
      <c r="F294" s="155"/>
      <c r="G294" s="148"/>
      <c r="H294" s="145"/>
      <c r="I294" s="168"/>
      <c r="J294" s="148"/>
      <c r="K294" s="50"/>
      <c r="L294" s="51" t="s">
        <v>1004</v>
      </c>
      <c r="M294" s="48"/>
      <c r="N294" s="48"/>
      <c r="O294" s="48"/>
      <c r="P294" s="48"/>
      <c r="Q294" s="48"/>
      <c r="R294" s="48"/>
    </row>
    <row r="295" spans="1:18" ht="25.5" x14ac:dyDescent="0.25">
      <c r="A295" s="143"/>
      <c r="B295" s="148"/>
      <c r="C295" s="148"/>
      <c r="D295" s="143"/>
      <c r="E295" s="25"/>
      <c r="F295" s="155"/>
      <c r="G295" s="148"/>
      <c r="H295" s="145"/>
      <c r="I295" s="168"/>
      <c r="J295" s="148"/>
      <c r="K295" s="50"/>
      <c r="L295" s="51" t="s">
        <v>1005</v>
      </c>
      <c r="M295" s="48"/>
      <c r="N295" s="48"/>
      <c r="O295" s="48"/>
      <c r="P295" s="48"/>
      <c r="Q295" s="48"/>
      <c r="R295" s="48"/>
    </row>
    <row r="296" spans="1:18" ht="25.5" x14ac:dyDescent="0.25">
      <c r="A296" s="143"/>
      <c r="B296" s="148"/>
      <c r="C296" s="148"/>
      <c r="D296" s="143"/>
      <c r="E296" s="25"/>
      <c r="F296" s="155"/>
      <c r="G296" s="148"/>
      <c r="H296" s="145"/>
      <c r="I296" s="168"/>
      <c r="J296" s="148"/>
      <c r="K296" s="50"/>
      <c r="L296" s="51" t="s">
        <v>1006</v>
      </c>
      <c r="M296" s="48"/>
      <c r="N296" s="48"/>
      <c r="O296" s="48"/>
      <c r="P296" s="48"/>
      <c r="Q296" s="48"/>
      <c r="R296" s="48"/>
    </row>
    <row r="297" spans="1:18" x14ac:dyDescent="0.25">
      <c r="A297" s="143"/>
      <c r="B297" s="148"/>
      <c r="C297" s="148"/>
      <c r="D297" s="143"/>
      <c r="E297" s="25"/>
      <c r="F297" s="155"/>
      <c r="G297" s="148"/>
      <c r="H297" s="145"/>
      <c r="I297" s="168"/>
      <c r="J297" s="148"/>
      <c r="K297" s="50"/>
      <c r="L297" s="51" t="s">
        <v>1007</v>
      </c>
      <c r="M297" s="48"/>
      <c r="N297" s="48"/>
      <c r="O297" s="48"/>
      <c r="P297" s="48"/>
      <c r="Q297" s="48"/>
      <c r="R297" s="48"/>
    </row>
    <row r="298" spans="1:18" ht="38.25" x14ac:dyDescent="0.25">
      <c r="A298" s="143"/>
      <c r="B298" s="148"/>
      <c r="C298" s="148"/>
      <c r="D298" s="143"/>
      <c r="E298" s="25"/>
      <c r="F298" s="155"/>
      <c r="G298" s="148"/>
      <c r="H298" s="145"/>
      <c r="I298" s="168"/>
      <c r="J298" s="148"/>
      <c r="K298" s="50"/>
      <c r="L298" s="51" t="s">
        <v>1008</v>
      </c>
      <c r="M298" s="48"/>
      <c r="N298" s="48"/>
      <c r="O298" s="48"/>
      <c r="P298" s="48"/>
      <c r="Q298" s="48"/>
      <c r="R298" s="48"/>
    </row>
    <row r="299" spans="1:18" ht="25.5" x14ac:dyDescent="0.25">
      <c r="A299" s="143"/>
      <c r="B299" s="148"/>
      <c r="C299" s="148"/>
      <c r="D299" s="143"/>
      <c r="E299" s="25"/>
      <c r="F299" s="155"/>
      <c r="G299" s="148"/>
      <c r="H299" s="145"/>
      <c r="I299" s="168"/>
      <c r="J299" s="148"/>
      <c r="K299" s="50"/>
      <c r="L299" s="51" t="s">
        <v>1009</v>
      </c>
      <c r="M299" s="48"/>
      <c r="N299" s="48"/>
      <c r="O299" s="48"/>
      <c r="P299" s="48"/>
      <c r="Q299" s="48"/>
      <c r="R299" s="48"/>
    </row>
    <row r="300" spans="1:18" ht="38.25" x14ac:dyDescent="0.25">
      <c r="A300" s="143"/>
      <c r="B300" s="153"/>
      <c r="C300" s="153"/>
      <c r="D300" s="143"/>
      <c r="E300" s="25"/>
      <c r="F300" s="155"/>
      <c r="G300" s="148"/>
      <c r="H300" s="145"/>
      <c r="I300" s="168"/>
      <c r="J300" s="148"/>
      <c r="K300" s="50"/>
      <c r="L300" s="51" t="s">
        <v>1010</v>
      </c>
      <c r="M300" s="48"/>
      <c r="N300" s="48"/>
      <c r="O300" s="48"/>
      <c r="P300" s="48"/>
      <c r="Q300" s="48"/>
      <c r="R300" s="48"/>
    </row>
    <row r="301" spans="1:18" ht="38.25" x14ac:dyDescent="0.25">
      <c r="A301" s="143"/>
      <c r="B301" s="150"/>
      <c r="C301" s="150"/>
      <c r="D301" s="143"/>
      <c r="E301" s="25"/>
      <c r="F301" s="155"/>
      <c r="G301" s="148"/>
      <c r="H301" s="145"/>
      <c r="I301" s="168"/>
      <c r="J301" s="148"/>
      <c r="K301" s="50"/>
      <c r="L301" s="67" t="s">
        <v>1011</v>
      </c>
      <c r="M301" s="48"/>
      <c r="N301" s="48"/>
      <c r="O301" s="48"/>
      <c r="P301" s="48"/>
      <c r="Q301" s="48"/>
      <c r="R301" s="48"/>
    </row>
    <row r="302" spans="1:18" x14ac:dyDescent="0.25">
      <c r="A302" s="143"/>
      <c r="B302" s="150"/>
      <c r="C302" s="150"/>
      <c r="D302" s="143"/>
      <c r="E302" s="25"/>
      <c r="F302" s="155"/>
      <c r="G302" s="148"/>
      <c r="H302" s="145"/>
      <c r="I302" s="168"/>
      <c r="J302" s="148"/>
      <c r="K302" s="50"/>
      <c r="L302" s="67"/>
      <c r="M302" s="48"/>
      <c r="N302" s="48"/>
      <c r="O302" s="48"/>
      <c r="P302" s="48"/>
      <c r="Q302" s="48"/>
      <c r="R302" s="48"/>
    </row>
    <row r="303" spans="1:18" x14ac:dyDescent="0.25">
      <c r="A303" s="143"/>
      <c r="B303" s="150"/>
      <c r="C303" s="150"/>
      <c r="D303" s="143"/>
      <c r="E303" s="25"/>
      <c r="F303" s="155"/>
      <c r="G303" s="148"/>
      <c r="H303" s="145"/>
      <c r="I303" s="168"/>
      <c r="J303" s="148"/>
      <c r="K303" s="50"/>
      <c r="L303" s="67" t="s">
        <v>725</v>
      </c>
      <c r="M303" s="48"/>
      <c r="N303" s="48"/>
      <c r="O303" s="48"/>
      <c r="P303" s="48"/>
      <c r="Q303" s="48"/>
      <c r="R303" s="48"/>
    </row>
    <row r="304" spans="1:18" x14ac:dyDescent="0.25">
      <c r="A304" s="143"/>
      <c r="B304" s="150"/>
      <c r="C304" s="150"/>
      <c r="D304" s="143"/>
      <c r="E304" s="25"/>
      <c r="F304" s="155"/>
      <c r="G304" s="148"/>
      <c r="H304" s="145"/>
      <c r="I304" s="168"/>
      <c r="J304" s="148"/>
      <c r="K304" s="50"/>
      <c r="L304" s="67" t="s">
        <v>876</v>
      </c>
      <c r="M304" s="48"/>
      <c r="N304" s="48"/>
      <c r="O304" s="48"/>
      <c r="P304" s="48"/>
      <c r="Q304" s="48"/>
      <c r="R304" s="48"/>
    </row>
    <row r="305" spans="1:18" ht="51" x14ac:dyDescent="0.25">
      <c r="A305" s="143"/>
      <c r="B305" s="150"/>
      <c r="C305" s="150"/>
      <c r="D305" s="143"/>
      <c r="E305" s="25"/>
      <c r="F305" s="155"/>
      <c r="G305" s="148"/>
      <c r="H305" s="145"/>
      <c r="I305" s="168"/>
      <c r="J305" s="148"/>
      <c r="K305" s="50"/>
      <c r="L305" s="67" t="s">
        <v>877</v>
      </c>
      <c r="M305" s="48"/>
      <c r="N305" s="48"/>
      <c r="O305" s="48"/>
      <c r="P305" s="48"/>
      <c r="Q305" s="48"/>
      <c r="R305" s="48"/>
    </row>
    <row r="306" spans="1:18" ht="25.5" x14ac:dyDescent="0.25">
      <c r="A306" s="143"/>
      <c r="B306" s="150"/>
      <c r="C306" s="150"/>
      <c r="D306" s="143"/>
      <c r="E306" s="25"/>
      <c r="F306" s="155"/>
      <c r="G306" s="148"/>
      <c r="H306" s="145"/>
      <c r="I306" s="168"/>
      <c r="J306" s="148"/>
      <c r="K306" s="50"/>
      <c r="L306" s="67" t="s">
        <v>727</v>
      </c>
      <c r="M306" s="48"/>
      <c r="N306" s="48"/>
      <c r="O306" s="48"/>
      <c r="P306" s="48"/>
      <c r="Q306" s="48"/>
      <c r="R306" s="48"/>
    </row>
    <row r="307" spans="1:18" ht="38.25" x14ac:dyDescent="0.25">
      <c r="A307" s="143"/>
      <c r="B307" s="150"/>
      <c r="C307" s="150"/>
      <c r="D307" s="143"/>
      <c r="E307" s="25"/>
      <c r="F307" s="155"/>
      <c r="G307" s="148"/>
      <c r="H307" s="145"/>
      <c r="I307" s="168"/>
      <c r="J307" s="148"/>
      <c r="K307" s="50"/>
      <c r="L307" s="67" t="s">
        <v>879</v>
      </c>
      <c r="M307" s="48"/>
      <c r="N307" s="48"/>
      <c r="O307" s="48"/>
      <c r="P307" s="48"/>
      <c r="Q307" s="48"/>
      <c r="R307" s="48"/>
    </row>
    <row r="308" spans="1:18" ht="25.5" x14ac:dyDescent="0.25">
      <c r="A308" s="143"/>
      <c r="B308" s="150"/>
      <c r="C308" s="150"/>
      <c r="D308" s="143"/>
      <c r="E308" s="25"/>
      <c r="F308" s="155"/>
      <c r="G308" s="148"/>
      <c r="H308" s="145"/>
      <c r="I308" s="168"/>
      <c r="J308" s="148"/>
      <c r="K308" s="50"/>
      <c r="L308" s="67" t="s">
        <v>723</v>
      </c>
      <c r="M308" s="48"/>
      <c r="N308" s="48"/>
      <c r="O308" s="48"/>
      <c r="P308" s="48"/>
      <c r="Q308" s="48"/>
      <c r="R308" s="48"/>
    </row>
    <row r="309" spans="1:18" ht="25.5" x14ac:dyDescent="0.25">
      <c r="A309" s="143"/>
      <c r="B309" s="150"/>
      <c r="C309" s="150"/>
      <c r="D309" s="143"/>
      <c r="E309" s="25"/>
      <c r="F309" s="155"/>
      <c r="G309" s="148"/>
      <c r="H309" s="145"/>
      <c r="I309" s="168"/>
      <c r="J309" s="148"/>
      <c r="K309" s="50"/>
      <c r="L309" s="67" t="s">
        <v>744</v>
      </c>
      <c r="M309" s="48"/>
      <c r="N309" s="48"/>
      <c r="O309" s="48"/>
      <c r="P309" s="48"/>
      <c r="Q309" s="48"/>
      <c r="R309" s="48"/>
    </row>
    <row r="310" spans="1:18" ht="25.5" x14ac:dyDescent="0.25">
      <c r="A310" s="143"/>
      <c r="B310" s="151"/>
      <c r="C310" s="151"/>
      <c r="D310" s="143"/>
      <c r="E310" s="25"/>
      <c r="F310" s="155"/>
      <c r="G310" s="148"/>
      <c r="H310" s="145"/>
      <c r="I310" s="168"/>
      <c r="J310" s="148"/>
      <c r="K310" s="50"/>
      <c r="L310" s="67" t="s">
        <v>724</v>
      </c>
      <c r="M310" s="48"/>
      <c r="N310" s="48"/>
      <c r="O310" s="48"/>
      <c r="P310" s="48"/>
      <c r="Q310" s="48"/>
      <c r="R310" s="48"/>
    </row>
    <row r="311" spans="1:18" ht="108.75" customHeight="1" x14ac:dyDescent="0.25">
      <c r="A311" s="145" t="s">
        <v>177</v>
      </c>
      <c r="B311" s="149" t="s">
        <v>821</v>
      </c>
      <c r="C311" s="149" t="s">
        <v>178</v>
      </c>
      <c r="D311" s="145" t="s">
        <v>179</v>
      </c>
      <c r="E311" s="31" t="s">
        <v>181</v>
      </c>
      <c r="F311" s="145" t="s">
        <v>332</v>
      </c>
      <c r="G311" s="188" t="s">
        <v>333</v>
      </c>
      <c r="H311" s="145" t="s">
        <v>180</v>
      </c>
      <c r="I311" s="168"/>
      <c r="J311" s="145"/>
      <c r="K311" s="50" t="s">
        <v>580</v>
      </c>
      <c r="L311" s="51" t="s">
        <v>708</v>
      </c>
      <c r="M311" s="48"/>
      <c r="N311" s="48"/>
      <c r="O311" s="48"/>
      <c r="P311" s="48"/>
      <c r="Q311" s="48"/>
      <c r="R311" s="48"/>
    </row>
    <row r="312" spans="1:18" ht="63.75" x14ac:dyDescent="0.25">
      <c r="A312" s="145"/>
      <c r="B312" s="149"/>
      <c r="C312" s="149"/>
      <c r="D312" s="145"/>
      <c r="E312" s="31" t="s">
        <v>182</v>
      </c>
      <c r="F312" s="145"/>
      <c r="G312" s="189"/>
      <c r="H312" s="145"/>
      <c r="I312" s="168"/>
      <c r="J312" s="145"/>
      <c r="K312" s="50" t="s">
        <v>581</v>
      </c>
      <c r="L312" s="51" t="s">
        <v>709</v>
      </c>
      <c r="M312" s="48"/>
      <c r="N312" s="48"/>
      <c r="O312" s="48"/>
      <c r="P312" s="48"/>
      <c r="Q312" s="48"/>
      <c r="R312" s="48"/>
    </row>
    <row r="313" spans="1:18" ht="86.25" customHeight="1" x14ac:dyDescent="0.25">
      <c r="A313" s="145"/>
      <c r="B313" s="149"/>
      <c r="C313" s="149"/>
      <c r="D313" s="145"/>
      <c r="E313" s="31" t="s">
        <v>183</v>
      </c>
      <c r="F313" s="145"/>
      <c r="G313" s="189"/>
      <c r="H313" s="145"/>
      <c r="I313" s="168"/>
      <c r="J313" s="145"/>
      <c r="K313" s="50" t="s">
        <v>582</v>
      </c>
      <c r="L313" s="51" t="s">
        <v>710</v>
      </c>
      <c r="M313" s="48"/>
      <c r="N313" s="48"/>
      <c r="O313" s="48"/>
      <c r="P313" s="48"/>
      <c r="Q313" s="48"/>
      <c r="R313" s="48"/>
    </row>
    <row r="314" spans="1:18" ht="63.75" customHeight="1" x14ac:dyDescent="0.25">
      <c r="A314" s="145"/>
      <c r="B314" s="149"/>
      <c r="C314" s="149"/>
      <c r="D314" s="145"/>
      <c r="E314" s="26" t="s">
        <v>184</v>
      </c>
      <c r="F314" s="145"/>
      <c r="G314" s="189"/>
      <c r="H314" s="145"/>
      <c r="I314" s="168"/>
      <c r="J314" s="145"/>
      <c r="K314" s="50" t="s">
        <v>583</v>
      </c>
      <c r="L314" s="51" t="s">
        <v>711</v>
      </c>
      <c r="M314" s="48"/>
      <c r="N314" s="48"/>
      <c r="O314" s="48"/>
      <c r="P314" s="48"/>
      <c r="Q314" s="48"/>
      <c r="R314" s="48"/>
    </row>
    <row r="315" spans="1:18" ht="66" customHeight="1" x14ac:dyDescent="0.25">
      <c r="A315" s="145"/>
      <c r="B315" s="149"/>
      <c r="C315" s="149"/>
      <c r="D315" s="145"/>
      <c r="E315" s="26"/>
      <c r="F315" s="145"/>
      <c r="G315" s="189"/>
      <c r="H315" s="145"/>
      <c r="I315" s="168"/>
      <c r="J315" s="145"/>
      <c r="K315" s="50" t="s">
        <v>584</v>
      </c>
      <c r="L315" s="51" t="s">
        <v>714</v>
      </c>
      <c r="M315" s="48"/>
      <c r="N315" s="48"/>
      <c r="O315" s="48"/>
      <c r="P315" s="48"/>
      <c r="Q315" s="48"/>
      <c r="R315" s="48"/>
    </row>
    <row r="316" spans="1:18" ht="105" customHeight="1" x14ac:dyDescent="0.25">
      <c r="A316" s="145"/>
      <c r="B316" s="149"/>
      <c r="C316" s="149"/>
      <c r="D316" s="145"/>
      <c r="E316" s="26"/>
      <c r="F316" s="145"/>
      <c r="G316" s="189"/>
      <c r="H316" s="145"/>
      <c r="I316" s="168"/>
      <c r="J316" s="145"/>
      <c r="K316" s="50" t="s">
        <v>585</v>
      </c>
      <c r="L316" s="51" t="s">
        <v>713</v>
      </c>
      <c r="M316" s="48"/>
      <c r="N316" s="48"/>
      <c r="O316" s="48"/>
      <c r="P316" s="48"/>
      <c r="Q316" s="48"/>
      <c r="R316" s="48"/>
    </row>
    <row r="317" spans="1:18" ht="102" customHeight="1" x14ac:dyDescent="0.25">
      <c r="A317" s="145"/>
      <c r="B317" s="149"/>
      <c r="C317" s="149"/>
      <c r="D317" s="145"/>
      <c r="E317" s="26"/>
      <c r="F317" s="145"/>
      <c r="G317" s="189"/>
      <c r="H317" s="145"/>
      <c r="I317" s="168"/>
      <c r="J317" s="145"/>
      <c r="K317" s="50" t="s">
        <v>586</v>
      </c>
      <c r="L317" s="51" t="s">
        <v>712</v>
      </c>
      <c r="M317" s="48"/>
      <c r="N317" s="48"/>
      <c r="O317" s="48"/>
      <c r="P317" s="48"/>
      <c r="Q317" s="48"/>
      <c r="R317" s="48"/>
    </row>
    <row r="318" spans="1:18" ht="38.25" x14ac:dyDescent="0.25">
      <c r="A318" s="145"/>
      <c r="B318" s="157"/>
      <c r="C318" s="157"/>
      <c r="D318" s="145"/>
      <c r="E318" s="26"/>
      <c r="F318" s="145"/>
      <c r="G318" s="189"/>
      <c r="H318" s="145"/>
      <c r="I318" s="168"/>
      <c r="J318" s="145"/>
      <c r="K318" s="50" t="s">
        <v>587</v>
      </c>
      <c r="L318" s="53" t="s">
        <v>930</v>
      </c>
      <c r="M318" s="48"/>
      <c r="N318" s="48"/>
      <c r="O318" s="48"/>
      <c r="P318" s="48"/>
      <c r="Q318" s="48"/>
      <c r="R318" s="48"/>
    </row>
    <row r="319" spans="1:18" ht="99.75" customHeight="1" x14ac:dyDescent="0.25">
      <c r="A319" s="145"/>
      <c r="B319" s="157"/>
      <c r="C319" s="157"/>
      <c r="D319" s="145"/>
      <c r="E319" s="26"/>
      <c r="F319" s="145"/>
      <c r="G319" s="189"/>
      <c r="H319" s="145"/>
      <c r="I319" s="168"/>
      <c r="J319" s="145"/>
      <c r="K319" s="50" t="s">
        <v>588</v>
      </c>
      <c r="L319" s="53" t="s">
        <v>742</v>
      </c>
      <c r="M319" s="48"/>
      <c r="N319" s="48"/>
      <c r="O319" s="48"/>
      <c r="P319" s="48"/>
      <c r="Q319" s="48"/>
      <c r="R319" s="48"/>
    </row>
    <row r="320" spans="1:18" ht="89.25" x14ac:dyDescent="0.25">
      <c r="A320" s="145"/>
      <c r="B320" s="157"/>
      <c r="C320" s="157"/>
      <c r="D320" s="145"/>
      <c r="E320" s="26"/>
      <c r="F320" s="145"/>
      <c r="G320" s="189"/>
      <c r="H320" s="145"/>
      <c r="I320" s="168"/>
      <c r="J320" s="145"/>
      <c r="K320" s="50" t="s">
        <v>589</v>
      </c>
      <c r="L320" s="53" t="s">
        <v>743</v>
      </c>
      <c r="M320" s="48"/>
      <c r="N320" s="48"/>
      <c r="O320" s="48"/>
      <c r="P320" s="48"/>
      <c r="Q320" s="48"/>
      <c r="R320" s="48"/>
    </row>
    <row r="321" spans="1:18" ht="96" customHeight="1" x14ac:dyDescent="0.25">
      <c r="A321" s="145"/>
      <c r="B321" s="157"/>
      <c r="C321" s="157"/>
      <c r="D321" s="145"/>
      <c r="E321" s="26"/>
      <c r="F321" s="145"/>
      <c r="G321" s="189"/>
      <c r="H321" s="145"/>
      <c r="I321" s="168"/>
      <c r="J321" s="145"/>
      <c r="K321" s="50" t="s">
        <v>590</v>
      </c>
      <c r="L321" s="53" t="s">
        <v>725</v>
      </c>
      <c r="M321" s="48"/>
      <c r="N321" s="48"/>
      <c r="O321" s="48"/>
      <c r="P321" s="48"/>
      <c r="Q321" s="48"/>
      <c r="R321" s="48"/>
    </row>
    <row r="322" spans="1:18" ht="89.25" x14ac:dyDescent="0.25">
      <c r="A322" s="145"/>
      <c r="B322" s="157"/>
      <c r="C322" s="157"/>
      <c r="D322" s="145"/>
      <c r="E322" s="26"/>
      <c r="F322" s="145"/>
      <c r="G322" s="189"/>
      <c r="H322" s="145"/>
      <c r="I322" s="168"/>
      <c r="J322" s="145"/>
      <c r="K322" s="50" t="s">
        <v>591</v>
      </c>
      <c r="L322" s="53" t="s">
        <v>876</v>
      </c>
      <c r="M322" s="48"/>
      <c r="N322" s="48"/>
      <c r="O322" s="48"/>
      <c r="P322" s="48"/>
      <c r="Q322" s="48"/>
      <c r="R322" s="48"/>
    </row>
    <row r="323" spans="1:18" ht="51" x14ac:dyDescent="0.25">
      <c r="A323" s="145"/>
      <c r="B323" s="157"/>
      <c r="C323" s="157"/>
      <c r="D323" s="145"/>
      <c r="E323" s="26"/>
      <c r="F323" s="145"/>
      <c r="G323" s="189"/>
      <c r="H323" s="145"/>
      <c r="I323" s="168"/>
      <c r="J323" s="145"/>
      <c r="K323" s="50" t="s">
        <v>554</v>
      </c>
      <c r="L323" s="53" t="s">
        <v>877</v>
      </c>
      <c r="M323" s="48"/>
      <c r="N323" s="48"/>
      <c r="O323" s="48"/>
      <c r="P323" s="48"/>
      <c r="Q323" s="48"/>
      <c r="R323" s="48"/>
    </row>
    <row r="324" spans="1:18" ht="25.5" x14ac:dyDescent="0.25">
      <c r="A324" s="145"/>
      <c r="B324" s="157"/>
      <c r="C324" s="157"/>
      <c r="D324" s="145"/>
      <c r="E324" s="26"/>
      <c r="F324" s="145"/>
      <c r="G324" s="189"/>
      <c r="H324" s="145"/>
      <c r="I324" s="168"/>
      <c r="J324" s="145"/>
      <c r="K324" s="50" t="s">
        <v>555</v>
      </c>
      <c r="L324" s="51"/>
      <c r="M324" s="48"/>
      <c r="N324" s="48"/>
      <c r="O324" s="48"/>
      <c r="P324" s="48"/>
      <c r="Q324" s="48"/>
      <c r="R324" s="48"/>
    </row>
    <row r="325" spans="1:18" ht="63.75" x14ac:dyDescent="0.25">
      <c r="A325" s="145"/>
      <c r="B325" s="157"/>
      <c r="C325" s="157"/>
      <c r="D325" s="145"/>
      <c r="E325" s="31"/>
      <c r="F325" s="145"/>
      <c r="G325" s="189"/>
      <c r="H325" s="145"/>
      <c r="I325" s="168"/>
      <c r="J325" s="145"/>
      <c r="K325" s="50" t="s">
        <v>556</v>
      </c>
      <c r="L325" s="51"/>
      <c r="M325" s="48"/>
      <c r="N325" s="48"/>
      <c r="O325" s="48"/>
      <c r="P325" s="48"/>
      <c r="Q325" s="48"/>
      <c r="R325" s="48"/>
    </row>
    <row r="326" spans="1:18" ht="25.5" x14ac:dyDescent="0.25">
      <c r="A326" s="145"/>
      <c r="B326" s="157"/>
      <c r="C326" s="157"/>
      <c r="D326" s="145"/>
      <c r="E326" s="26"/>
      <c r="F326" s="145"/>
      <c r="G326" s="190"/>
      <c r="H326" s="145"/>
      <c r="I326" s="168"/>
      <c r="J326" s="145"/>
      <c r="K326" s="50" t="s">
        <v>557</v>
      </c>
      <c r="L326" s="51"/>
      <c r="M326" s="48"/>
      <c r="N326" s="48"/>
      <c r="O326" s="48"/>
      <c r="P326" s="48"/>
      <c r="Q326" s="48"/>
      <c r="R326" s="48"/>
    </row>
    <row r="327" spans="1:18" ht="63.75" x14ac:dyDescent="0.25">
      <c r="A327" s="158" t="s">
        <v>18</v>
      </c>
      <c r="B327" s="161" t="s">
        <v>185</v>
      </c>
      <c r="C327" s="161" t="s">
        <v>186</v>
      </c>
      <c r="D327" s="161" t="s">
        <v>187</v>
      </c>
      <c r="E327" s="32" t="s">
        <v>189</v>
      </c>
      <c r="F327" s="149" t="s">
        <v>314</v>
      </c>
      <c r="G327" s="149"/>
      <c r="H327" s="145" t="s">
        <v>188</v>
      </c>
      <c r="I327" s="168"/>
      <c r="J327" s="149"/>
      <c r="K327" s="50" t="s">
        <v>592</v>
      </c>
      <c r="L327" s="51" t="s">
        <v>931</v>
      </c>
      <c r="M327" s="48"/>
      <c r="N327" s="48"/>
      <c r="O327" s="48"/>
      <c r="P327" s="48"/>
      <c r="Q327" s="48"/>
      <c r="R327" s="48"/>
    </row>
    <row r="328" spans="1:18" ht="63.75" x14ac:dyDescent="0.25">
      <c r="A328" s="159"/>
      <c r="B328" s="162"/>
      <c r="C328" s="162"/>
      <c r="D328" s="162"/>
      <c r="E328" s="33" t="s">
        <v>190</v>
      </c>
      <c r="F328" s="149"/>
      <c r="G328" s="149"/>
      <c r="H328" s="145"/>
      <c r="I328" s="168"/>
      <c r="J328" s="149"/>
      <c r="K328" s="50" t="s">
        <v>593</v>
      </c>
      <c r="L328" s="51" t="s">
        <v>932</v>
      </c>
      <c r="M328" s="48"/>
      <c r="N328" s="48"/>
      <c r="O328" s="48"/>
      <c r="P328" s="48"/>
      <c r="Q328" s="48"/>
      <c r="R328" s="48"/>
    </row>
    <row r="329" spans="1:18" ht="63.75" x14ac:dyDescent="0.25">
      <c r="A329" s="159"/>
      <c r="B329" s="162"/>
      <c r="C329" s="162"/>
      <c r="D329" s="162"/>
      <c r="E329" s="33" t="s">
        <v>191</v>
      </c>
      <c r="F329" s="149"/>
      <c r="G329" s="149"/>
      <c r="H329" s="145"/>
      <c r="I329" s="168"/>
      <c r="J329" s="149"/>
      <c r="K329" s="50" t="s">
        <v>594</v>
      </c>
      <c r="L329" s="51" t="s">
        <v>933</v>
      </c>
      <c r="M329" s="48"/>
      <c r="N329" s="48"/>
      <c r="O329" s="48"/>
      <c r="P329" s="48"/>
      <c r="Q329" s="48"/>
      <c r="R329" s="48"/>
    </row>
    <row r="330" spans="1:18" ht="102" x14ac:dyDescent="0.25">
      <c r="A330" s="159"/>
      <c r="B330" s="162"/>
      <c r="C330" s="162"/>
      <c r="D330" s="162"/>
      <c r="E330" s="33"/>
      <c r="F330" s="149"/>
      <c r="G330" s="149"/>
      <c r="H330" s="145"/>
      <c r="I330" s="168"/>
      <c r="J330" s="149"/>
      <c r="K330" s="50" t="s">
        <v>595</v>
      </c>
      <c r="L330" s="51" t="s">
        <v>934</v>
      </c>
      <c r="M330" s="48"/>
      <c r="N330" s="48"/>
      <c r="O330" s="48"/>
      <c r="P330" s="48"/>
      <c r="Q330" s="48"/>
      <c r="R330" s="48"/>
    </row>
    <row r="331" spans="1:18" ht="63.75" x14ac:dyDescent="0.25">
      <c r="A331" s="159"/>
      <c r="B331" s="162"/>
      <c r="C331" s="162"/>
      <c r="D331" s="162"/>
      <c r="E331" s="33"/>
      <c r="F331" s="149"/>
      <c r="G331" s="149"/>
      <c r="H331" s="145"/>
      <c r="I331" s="168"/>
      <c r="J331" s="149"/>
      <c r="K331" s="50" t="s">
        <v>474</v>
      </c>
      <c r="L331" s="51" t="s">
        <v>935</v>
      </c>
      <c r="M331" s="48"/>
      <c r="N331" s="48"/>
      <c r="O331" s="48"/>
      <c r="P331" s="48"/>
      <c r="Q331" s="48"/>
      <c r="R331" s="48"/>
    </row>
    <row r="332" spans="1:18" ht="90" customHeight="1" x14ac:dyDescent="0.25">
      <c r="A332" s="159"/>
      <c r="B332" s="163"/>
      <c r="C332" s="162"/>
      <c r="D332" s="162"/>
      <c r="E332" s="33"/>
      <c r="F332" s="149"/>
      <c r="G332" s="149"/>
      <c r="H332" s="145"/>
      <c r="I332" s="168"/>
      <c r="J332" s="149"/>
      <c r="K332" s="50" t="s">
        <v>475</v>
      </c>
      <c r="L332" s="51" t="s">
        <v>936</v>
      </c>
      <c r="M332" s="48"/>
      <c r="N332" s="48"/>
      <c r="O332" s="48"/>
      <c r="P332" s="48"/>
      <c r="Q332" s="48"/>
      <c r="R332" s="48"/>
    </row>
    <row r="333" spans="1:18" ht="76.5" x14ac:dyDescent="0.25">
      <c r="A333" s="160"/>
      <c r="B333" s="149" t="s">
        <v>192</v>
      </c>
      <c r="C333" s="149" t="s">
        <v>193</v>
      </c>
      <c r="D333" s="162" t="s">
        <v>194</v>
      </c>
      <c r="E333" s="33" t="s">
        <v>195</v>
      </c>
      <c r="F333" s="149"/>
      <c r="G333" s="149"/>
      <c r="H333" s="145" t="s">
        <v>188</v>
      </c>
      <c r="I333" s="168"/>
      <c r="J333" s="149"/>
      <c r="K333" s="50" t="s">
        <v>476</v>
      </c>
      <c r="L333" s="13" t="s">
        <v>937</v>
      </c>
      <c r="M333" s="48"/>
      <c r="N333" s="48"/>
      <c r="O333" s="48"/>
      <c r="P333" s="48"/>
      <c r="Q333" s="48"/>
      <c r="R333" s="48"/>
    </row>
    <row r="334" spans="1:18" ht="63.75" x14ac:dyDescent="0.25">
      <c r="A334" s="160"/>
      <c r="B334" s="149"/>
      <c r="C334" s="149"/>
      <c r="D334" s="162"/>
      <c r="E334" s="33" t="s">
        <v>196</v>
      </c>
      <c r="F334" s="149"/>
      <c r="G334" s="149"/>
      <c r="H334" s="145"/>
      <c r="I334" s="168"/>
      <c r="J334" s="149"/>
      <c r="K334" s="50" t="s">
        <v>477</v>
      </c>
      <c r="L334" s="13" t="s">
        <v>938</v>
      </c>
      <c r="M334" s="48"/>
      <c r="N334" s="48"/>
      <c r="O334" s="48"/>
      <c r="P334" s="48"/>
      <c r="Q334" s="48"/>
      <c r="R334" s="48"/>
    </row>
    <row r="335" spans="1:18" ht="93" customHeight="1" x14ac:dyDescent="0.25">
      <c r="A335" s="160"/>
      <c r="B335" s="149"/>
      <c r="C335" s="149"/>
      <c r="D335" s="162"/>
      <c r="E335" s="33" t="s">
        <v>197</v>
      </c>
      <c r="F335" s="149"/>
      <c r="G335" s="149"/>
      <c r="H335" s="145"/>
      <c r="I335" s="168"/>
      <c r="J335" s="149"/>
      <c r="K335" s="50" t="s">
        <v>478</v>
      </c>
      <c r="L335" s="13" t="s">
        <v>939</v>
      </c>
      <c r="M335" s="48"/>
      <c r="N335" s="48"/>
      <c r="O335" s="48"/>
      <c r="P335" s="48"/>
      <c r="Q335" s="48"/>
      <c r="R335" s="48"/>
    </row>
    <row r="336" spans="1:18" ht="89.25" x14ac:dyDescent="0.25">
      <c r="A336" s="160"/>
      <c r="B336" s="149"/>
      <c r="C336" s="149"/>
      <c r="D336" s="162"/>
      <c r="E336" s="33" t="s">
        <v>198</v>
      </c>
      <c r="F336" s="149"/>
      <c r="G336" s="149"/>
      <c r="H336" s="145"/>
      <c r="I336" s="168"/>
      <c r="J336" s="149"/>
      <c r="K336" s="50" t="s">
        <v>479</v>
      </c>
      <c r="L336" s="13" t="s">
        <v>940</v>
      </c>
      <c r="M336" s="48"/>
      <c r="N336" s="48"/>
      <c r="O336" s="48"/>
      <c r="P336" s="48"/>
      <c r="Q336" s="48"/>
      <c r="R336" s="48"/>
    </row>
    <row r="337" spans="1:18" ht="89.25" x14ac:dyDescent="0.25">
      <c r="A337" s="160"/>
      <c r="B337" s="149"/>
      <c r="C337" s="149"/>
      <c r="D337" s="163"/>
      <c r="E337" s="34" t="s">
        <v>199</v>
      </c>
      <c r="F337" s="149"/>
      <c r="G337" s="149"/>
      <c r="H337" s="145"/>
      <c r="I337" s="168"/>
      <c r="J337" s="149"/>
      <c r="K337" s="50" t="s">
        <v>480</v>
      </c>
      <c r="L337" s="13" t="s">
        <v>941</v>
      </c>
      <c r="M337" s="48"/>
      <c r="N337" s="48"/>
      <c r="O337" s="48"/>
      <c r="P337" s="48"/>
      <c r="Q337" s="48"/>
      <c r="R337" s="48"/>
    </row>
    <row r="338" spans="1:18" ht="93" customHeight="1" x14ac:dyDescent="0.25">
      <c r="A338" s="160"/>
      <c r="B338" s="149"/>
      <c r="C338" s="149"/>
      <c r="D338" s="163"/>
      <c r="E338" s="34"/>
      <c r="F338" s="149"/>
      <c r="G338" s="149"/>
      <c r="H338" s="145"/>
      <c r="I338" s="168"/>
      <c r="J338" s="149"/>
      <c r="K338" s="50" t="s">
        <v>481</v>
      </c>
      <c r="L338" s="13" t="s">
        <v>942</v>
      </c>
      <c r="M338" s="48"/>
      <c r="N338" s="48"/>
      <c r="O338" s="48"/>
      <c r="P338" s="48"/>
      <c r="Q338" s="48"/>
      <c r="R338" s="48"/>
    </row>
    <row r="339" spans="1:18" ht="63.75" x14ac:dyDescent="0.25">
      <c r="A339" s="160"/>
      <c r="B339" s="149"/>
      <c r="C339" s="149"/>
      <c r="D339" s="163"/>
      <c r="E339" s="34"/>
      <c r="F339" s="149"/>
      <c r="G339" s="149"/>
      <c r="H339" s="145"/>
      <c r="I339" s="168"/>
      <c r="J339" s="149"/>
      <c r="K339" s="50" t="s">
        <v>482</v>
      </c>
      <c r="L339" s="13" t="s">
        <v>943</v>
      </c>
      <c r="M339" s="48"/>
      <c r="N339" s="48"/>
      <c r="O339" s="48"/>
      <c r="P339" s="48"/>
      <c r="Q339" s="48"/>
      <c r="R339" s="48"/>
    </row>
    <row r="340" spans="1:18" ht="51" x14ac:dyDescent="0.25">
      <c r="A340" s="160"/>
      <c r="B340" s="149"/>
      <c r="C340" s="149"/>
      <c r="D340" s="163"/>
      <c r="E340" s="34"/>
      <c r="F340" s="149"/>
      <c r="G340" s="149"/>
      <c r="H340" s="145"/>
      <c r="I340" s="168"/>
      <c r="J340" s="149"/>
      <c r="K340" s="50" t="s">
        <v>435</v>
      </c>
      <c r="L340" s="51" t="s">
        <v>944</v>
      </c>
      <c r="M340" s="48"/>
      <c r="N340" s="48"/>
      <c r="O340" s="48"/>
      <c r="P340" s="48"/>
      <c r="Q340" s="48"/>
      <c r="R340" s="48"/>
    </row>
    <row r="341" spans="1:18" ht="25.5" x14ac:dyDescent="0.25">
      <c r="A341" s="160"/>
      <c r="B341" s="149"/>
      <c r="C341" s="149"/>
      <c r="D341" s="163"/>
      <c r="E341" s="34"/>
      <c r="F341" s="149"/>
      <c r="G341" s="149"/>
      <c r="H341" s="145"/>
      <c r="I341" s="168"/>
      <c r="J341" s="149"/>
      <c r="K341" s="50" t="s">
        <v>483</v>
      </c>
      <c r="L341" s="51" t="s">
        <v>947</v>
      </c>
      <c r="M341" s="48"/>
      <c r="N341" s="48"/>
      <c r="O341" s="48"/>
      <c r="P341" s="48"/>
      <c r="Q341" s="48"/>
      <c r="R341" s="48"/>
    </row>
    <row r="342" spans="1:18" ht="63.75" x14ac:dyDescent="0.25">
      <c r="A342" s="160"/>
      <c r="B342" s="149"/>
      <c r="C342" s="149"/>
      <c r="D342" s="163"/>
      <c r="E342" s="34"/>
      <c r="F342" s="149"/>
      <c r="G342" s="149"/>
      <c r="H342" s="145"/>
      <c r="I342" s="168"/>
      <c r="J342" s="149"/>
      <c r="K342" s="50" t="s">
        <v>437</v>
      </c>
      <c r="L342" s="51" t="s">
        <v>949</v>
      </c>
      <c r="M342" s="48"/>
      <c r="N342" s="48"/>
      <c r="O342" s="48"/>
      <c r="P342" s="48"/>
      <c r="Q342" s="48"/>
      <c r="R342" s="48"/>
    </row>
    <row r="343" spans="1:18" ht="38.25" x14ac:dyDescent="0.25">
      <c r="A343" s="160"/>
      <c r="B343" s="149"/>
      <c r="C343" s="149"/>
      <c r="D343" s="163"/>
      <c r="E343" s="34"/>
      <c r="F343" s="149"/>
      <c r="G343" s="149"/>
      <c r="H343" s="145"/>
      <c r="I343" s="168"/>
      <c r="J343" s="149"/>
      <c r="K343" s="50" t="s">
        <v>438</v>
      </c>
      <c r="L343" s="51" t="s">
        <v>945</v>
      </c>
      <c r="M343" s="48"/>
      <c r="N343" s="48"/>
      <c r="O343" s="48"/>
      <c r="P343" s="48"/>
      <c r="Q343" s="48"/>
      <c r="R343" s="48"/>
    </row>
    <row r="344" spans="1:18" ht="41.25" customHeight="1" x14ac:dyDescent="0.25">
      <c r="A344" s="160"/>
      <c r="B344" s="149"/>
      <c r="C344" s="149"/>
      <c r="D344" s="163"/>
      <c r="E344" s="34"/>
      <c r="F344" s="149"/>
      <c r="G344" s="149"/>
      <c r="H344" s="145"/>
      <c r="I344" s="168"/>
      <c r="J344" s="149"/>
      <c r="K344" s="50"/>
      <c r="L344" s="51" t="s">
        <v>946</v>
      </c>
      <c r="M344" s="48"/>
      <c r="N344" s="48"/>
      <c r="O344" s="48"/>
      <c r="P344" s="48"/>
      <c r="Q344" s="48"/>
      <c r="R344" s="48"/>
    </row>
    <row r="345" spans="1:18" ht="78.75" customHeight="1" x14ac:dyDescent="0.25">
      <c r="A345" s="160"/>
      <c r="B345" s="149"/>
      <c r="C345" s="149"/>
      <c r="D345" s="163"/>
      <c r="E345" s="34"/>
      <c r="F345" s="149"/>
      <c r="G345" s="149"/>
      <c r="H345" s="145"/>
      <c r="I345" s="168"/>
      <c r="J345" s="149"/>
      <c r="K345" s="50"/>
      <c r="L345" s="51" t="s">
        <v>948</v>
      </c>
      <c r="M345" s="48"/>
      <c r="N345" s="48"/>
      <c r="O345" s="48"/>
      <c r="P345" s="48"/>
      <c r="Q345" s="48"/>
      <c r="R345" s="48"/>
    </row>
    <row r="346" spans="1:18" ht="63.75" x14ac:dyDescent="0.25">
      <c r="A346" s="160"/>
      <c r="B346" s="149"/>
      <c r="C346" s="149"/>
      <c r="D346" s="163"/>
      <c r="E346" s="34"/>
      <c r="F346" s="149"/>
      <c r="G346" s="149"/>
      <c r="H346" s="145"/>
      <c r="I346" s="168"/>
      <c r="J346" s="149"/>
      <c r="K346" s="50"/>
      <c r="L346" s="51" t="s">
        <v>950</v>
      </c>
      <c r="M346" s="48"/>
      <c r="N346" s="48"/>
      <c r="O346" s="48"/>
      <c r="P346" s="48"/>
      <c r="Q346" s="48"/>
      <c r="R346" s="48"/>
    </row>
    <row r="347" spans="1:18" ht="38.25" x14ac:dyDescent="0.25">
      <c r="A347" s="160"/>
      <c r="B347" s="149"/>
      <c r="C347" s="149"/>
      <c r="D347" s="163"/>
      <c r="E347" s="34"/>
      <c r="F347" s="149"/>
      <c r="G347" s="149"/>
      <c r="H347" s="145"/>
      <c r="I347" s="168"/>
      <c r="J347" s="149"/>
      <c r="K347" s="50"/>
      <c r="L347" s="51" t="s">
        <v>951</v>
      </c>
      <c r="M347" s="48"/>
      <c r="N347" s="48"/>
      <c r="O347" s="48"/>
      <c r="P347" s="48"/>
      <c r="Q347" s="48"/>
      <c r="R347" s="48"/>
    </row>
    <row r="348" spans="1:18" ht="51" x14ac:dyDescent="0.25">
      <c r="A348" s="160"/>
      <c r="B348" s="149"/>
      <c r="C348" s="149"/>
      <c r="D348" s="163"/>
      <c r="E348" s="34"/>
      <c r="F348" s="149"/>
      <c r="G348" s="149"/>
      <c r="H348" s="145"/>
      <c r="I348" s="168"/>
      <c r="J348" s="149"/>
      <c r="K348" s="40"/>
      <c r="L348" s="51" t="s">
        <v>952</v>
      </c>
      <c r="M348" s="48"/>
      <c r="N348" s="48"/>
      <c r="O348" s="48"/>
      <c r="P348" s="48"/>
      <c r="Q348" s="48"/>
      <c r="R348" s="48"/>
    </row>
    <row r="349" spans="1:18" ht="38.25" x14ac:dyDescent="0.25">
      <c r="A349" s="160"/>
      <c r="B349" s="149"/>
      <c r="C349" s="149"/>
      <c r="D349" s="163"/>
      <c r="E349" s="34"/>
      <c r="F349" s="149"/>
      <c r="G349" s="149"/>
      <c r="H349" s="145"/>
      <c r="I349" s="168"/>
      <c r="J349" s="149"/>
      <c r="K349" s="40"/>
      <c r="L349" s="51" t="s">
        <v>953</v>
      </c>
      <c r="M349" s="48"/>
      <c r="N349" s="48"/>
      <c r="O349" s="48"/>
      <c r="P349" s="48"/>
      <c r="Q349" s="48"/>
      <c r="R349" s="48"/>
    </row>
    <row r="350" spans="1:18" ht="54" customHeight="1" x14ac:dyDescent="0.25">
      <c r="A350" s="160"/>
      <c r="B350" s="149"/>
      <c r="C350" s="149"/>
      <c r="D350" s="163"/>
      <c r="E350" s="34"/>
      <c r="F350" s="149"/>
      <c r="G350" s="149"/>
      <c r="H350" s="145"/>
      <c r="I350" s="168"/>
      <c r="J350" s="149"/>
      <c r="K350" s="40"/>
      <c r="L350" s="51" t="s">
        <v>955</v>
      </c>
      <c r="M350" s="48"/>
      <c r="N350" s="48"/>
      <c r="O350" s="48"/>
      <c r="P350" s="48"/>
      <c r="Q350" s="48"/>
      <c r="R350" s="48"/>
    </row>
    <row r="351" spans="1:18" ht="51" x14ac:dyDescent="0.25">
      <c r="A351" s="160"/>
      <c r="B351" s="149"/>
      <c r="C351" s="149"/>
      <c r="D351" s="163"/>
      <c r="E351" s="34"/>
      <c r="F351" s="149"/>
      <c r="G351" s="149"/>
      <c r="H351" s="145"/>
      <c r="I351" s="168"/>
      <c r="J351" s="149"/>
      <c r="K351" s="40"/>
      <c r="L351" s="51" t="s">
        <v>956</v>
      </c>
      <c r="M351" s="48"/>
      <c r="N351" s="48"/>
      <c r="O351" s="48"/>
      <c r="P351" s="48"/>
      <c r="Q351" s="48"/>
      <c r="R351" s="48"/>
    </row>
    <row r="352" spans="1:18" ht="51" x14ac:dyDescent="0.25">
      <c r="A352" s="160"/>
      <c r="B352" s="149"/>
      <c r="C352" s="149"/>
      <c r="D352" s="163"/>
      <c r="E352" s="34"/>
      <c r="F352" s="149"/>
      <c r="G352" s="149"/>
      <c r="H352" s="145"/>
      <c r="I352" s="168"/>
      <c r="J352" s="149"/>
      <c r="K352" s="40"/>
      <c r="L352" s="51" t="s">
        <v>954</v>
      </c>
      <c r="M352" s="48"/>
      <c r="N352" s="48"/>
      <c r="O352" s="48"/>
      <c r="P352" s="48"/>
      <c r="Q352" s="48"/>
      <c r="R352" s="48"/>
    </row>
    <row r="353" spans="1:18" ht="51" x14ac:dyDescent="0.25">
      <c r="A353" s="160"/>
      <c r="B353" s="164"/>
      <c r="C353" s="164"/>
      <c r="D353" s="163"/>
      <c r="E353" s="34"/>
      <c r="F353" s="149"/>
      <c r="G353" s="149"/>
      <c r="H353" s="145"/>
      <c r="I353" s="168"/>
      <c r="J353" s="149"/>
      <c r="K353" s="40"/>
      <c r="L353" s="67" t="s">
        <v>877</v>
      </c>
      <c r="M353" s="48"/>
      <c r="N353" s="48"/>
      <c r="O353" s="48"/>
      <c r="P353" s="48"/>
      <c r="Q353" s="48"/>
      <c r="R353" s="48"/>
    </row>
    <row r="354" spans="1:18" ht="25.5" x14ac:dyDescent="0.25">
      <c r="A354" s="160"/>
      <c r="B354" s="150"/>
      <c r="C354" s="150"/>
      <c r="D354" s="163"/>
      <c r="E354" s="34"/>
      <c r="F354" s="149"/>
      <c r="G354" s="149"/>
      <c r="H354" s="145"/>
      <c r="I354" s="168"/>
      <c r="J354" s="149"/>
      <c r="K354" s="40"/>
      <c r="L354" s="67" t="s">
        <v>723</v>
      </c>
      <c r="M354" s="48"/>
      <c r="N354" s="48"/>
      <c r="O354" s="48"/>
      <c r="P354" s="48"/>
      <c r="Q354" s="48"/>
      <c r="R354" s="48"/>
    </row>
    <row r="355" spans="1:18" ht="25.5" x14ac:dyDescent="0.25">
      <c r="A355" s="160"/>
      <c r="B355" s="151"/>
      <c r="C355" s="151"/>
      <c r="D355" s="163"/>
      <c r="E355" s="34"/>
      <c r="F355" s="149"/>
      <c r="G355" s="149"/>
      <c r="H355" s="145"/>
      <c r="I355" s="168"/>
      <c r="J355" s="149"/>
      <c r="K355" s="40"/>
      <c r="L355" s="67" t="s">
        <v>744</v>
      </c>
      <c r="M355" s="48"/>
      <c r="N355" s="48"/>
      <c r="O355" s="48"/>
      <c r="P355" s="48"/>
      <c r="Q355" s="48"/>
      <c r="R355" s="48"/>
    </row>
    <row r="356" spans="1:18" ht="51" x14ac:dyDescent="0.25">
      <c r="A356" s="165" t="s">
        <v>200</v>
      </c>
      <c r="B356" s="149" t="s">
        <v>15</v>
      </c>
      <c r="C356" s="149" t="s">
        <v>32</v>
      </c>
      <c r="D356" s="166" t="s">
        <v>201</v>
      </c>
      <c r="E356" s="35" t="s">
        <v>203</v>
      </c>
      <c r="F356" s="149" t="s">
        <v>328</v>
      </c>
      <c r="G356" s="149"/>
      <c r="H356" s="145" t="s">
        <v>202</v>
      </c>
      <c r="I356" s="168"/>
      <c r="J356" s="149"/>
      <c r="K356" s="50" t="s">
        <v>596</v>
      </c>
      <c r="L356" s="51" t="s">
        <v>715</v>
      </c>
      <c r="M356" s="48"/>
      <c r="N356" s="48"/>
      <c r="O356" s="48"/>
      <c r="P356" s="48"/>
      <c r="Q356" s="48"/>
      <c r="R356" s="48"/>
    </row>
    <row r="357" spans="1:18" ht="69" customHeight="1" x14ac:dyDescent="0.25">
      <c r="A357" s="165"/>
      <c r="B357" s="149"/>
      <c r="C357" s="149"/>
      <c r="D357" s="166"/>
      <c r="E357" s="35" t="s">
        <v>204</v>
      </c>
      <c r="F357" s="149"/>
      <c r="G357" s="149"/>
      <c r="H357" s="145"/>
      <c r="I357" s="168"/>
      <c r="J357" s="149"/>
      <c r="K357" s="50" t="s">
        <v>597</v>
      </c>
      <c r="L357" s="51" t="s">
        <v>781</v>
      </c>
      <c r="M357" s="48"/>
      <c r="N357" s="48"/>
      <c r="O357" s="48"/>
      <c r="P357" s="48"/>
      <c r="Q357" s="48"/>
      <c r="R357" s="48"/>
    </row>
    <row r="358" spans="1:18" ht="56.25" customHeight="1" x14ac:dyDescent="0.25">
      <c r="A358" s="165"/>
      <c r="B358" s="149"/>
      <c r="C358" s="149"/>
      <c r="D358" s="166"/>
      <c r="E358" s="35" t="s">
        <v>205</v>
      </c>
      <c r="F358" s="149"/>
      <c r="G358" s="149"/>
      <c r="H358" s="145"/>
      <c r="I358" s="168"/>
      <c r="J358" s="149"/>
      <c r="K358" s="50" t="s">
        <v>598</v>
      </c>
      <c r="L358" s="51" t="s">
        <v>720</v>
      </c>
      <c r="M358" s="48"/>
      <c r="N358" s="48"/>
      <c r="O358" s="48"/>
      <c r="P358" s="48"/>
      <c r="Q358" s="48"/>
      <c r="R358" s="48"/>
    </row>
    <row r="359" spans="1:18" ht="63.75" x14ac:dyDescent="0.25">
      <c r="A359" s="165"/>
      <c r="B359" s="149"/>
      <c r="C359" s="149"/>
      <c r="D359" s="166"/>
      <c r="E359" s="36" t="s">
        <v>206</v>
      </c>
      <c r="F359" s="149"/>
      <c r="G359" s="149"/>
      <c r="H359" s="145"/>
      <c r="I359" s="168"/>
      <c r="J359" s="149"/>
      <c r="K359" s="50" t="s">
        <v>426</v>
      </c>
      <c r="L359" s="51" t="s">
        <v>716</v>
      </c>
      <c r="M359" s="48"/>
      <c r="N359" s="48"/>
      <c r="O359" s="48"/>
      <c r="P359" s="48"/>
      <c r="Q359" s="48"/>
      <c r="R359" s="48"/>
    </row>
    <row r="360" spans="1:18" ht="63.75" x14ac:dyDescent="0.25">
      <c r="A360" s="165"/>
      <c r="B360" s="149"/>
      <c r="C360" s="149"/>
      <c r="D360" s="166"/>
      <c r="E360" s="39"/>
      <c r="F360" s="149"/>
      <c r="G360" s="149"/>
      <c r="H360" s="145"/>
      <c r="I360" s="168"/>
      <c r="J360" s="149"/>
      <c r="K360" s="50" t="s">
        <v>427</v>
      </c>
      <c r="L360" s="51" t="s">
        <v>782</v>
      </c>
      <c r="M360" s="48"/>
      <c r="N360" s="48"/>
      <c r="O360" s="48"/>
      <c r="P360" s="48"/>
      <c r="Q360" s="48"/>
      <c r="R360" s="48"/>
    </row>
    <row r="361" spans="1:18" ht="102.75" customHeight="1" x14ac:dyDescent="0.25">
      <c r="A361" s="165"/>
      <c r="B361" s="149"/>
      <c r="C361" s="149"/>
      <c r="D361" s="166"/>
      <c r="E361" s="39"/>
      <c r="F361" s="149"/>
      <c r="G361" s="149"/>
      <c r="H361" s="145"/>
      <c r="I361" s="168"/>
      <c r="J361" s="149"/>
      <c r="K361" s="50" t="s">
        <v>428</v>
      </c>
      <c r="L361" s="51" t="s">
        <v>717</v>
      </c>
      <c r="M361" s="48"/>
      <c r="N361" s="48"/>
      <c r="O361" s="48"/>
      <c r="P361" s="48"/>
      <c r="Q361" s="48"/>
      <c r="R361" s="48"/>
    </row>
    <row r="362" spans="1:18" ht="51.75" customHeight="1" x14ac:dyDescent="0.25">
      <c r="A362" s="165"/>
      <c r="B362" s="149"/>
      <c r="C362" s="149"/>
      <c r="D362" s="166"/>
      <c r="E362" s="39"/>
      <c r="F362" s="149"/>
      <c r="G362" s="149"/>
      <c r="H362" s="145"/>
      <c r="I362" s="168"/>
      <c r="J362" s="149"/>
      <c r="K362" s="50" t="s">
        <v>429</v>
      </c>
      <c r="L362" s="51" t="s">
        <v>718</v>
      </c>
      <c r="M362" s="48"/>
      <c r="N362" s="48"/>
      <c r="O362" s="48"/>
      <c r="P362" s="48"/>
      <c r="Q362" s="48"/>
      <c r="R362" s="48"/>
    </row>
    <row r="363" spans="1:18" ht="64.5" customHeight="1" x14ac:dyDescent="0.25">
      <c r="A363" s="165"/>
      <c r="B363" s="149"/>
      <c r="C363" s="149"/>
      <c r="D363" s="166"/>
      <c r="E363" s="39"/>
      <c r="F363" s="149"/>
      <c r="G363" s="149"/>
      <c r="H363" s="145"/>
      <c r="I363" s="168"/>
      <c r="J363" s="149"/>
      <c r="K363" s="50" t="s">
        <v>430</v>
      </c>
      <c r="L363" s="51" t="s">
        <v>719</v>
      </c>
      <c r="M363" s="48"/>
      <c r="N363" s="48"/>
      <c r="O363" s="48"/>
      <c r="P363" s="48"/>
      <c r="Q363" s="48"/>
      <c r="R363" s="48"/>
    </row>
    <row r="364" spans="1:18" ht="109.5" customHeight="1" x14ac:dyDescent="0.25">
      <c r="A364" s="165"/>
      <c r="B364" s="149"/>
      <c r="C364" s="149"/>
      <c r="D364" s="166"/>
      <c r="E364" s="39"/>
      <c r="F364" s="149"/>
      <c r="G364" s="149"/>
      <c r="H364" s="145"/>
      <c r="I364" s="168"/>
      <c r="J364" s="149"/>
      <c r="K364" s="50" t="s">
        <v>431</v>
      </c>
      <c r="L364" s="13" t="s">
        <v>728</v>
      </c>
      <c r="M364" s="48"/>
      <c r="N364" s="48"/>
      <c r="O364" s="48"/>
      <c r="P364" s="48"/>
      <c r="Q364" s="48"/>
      <c r="R364" s="48"/>
    </row>
    <row r="365" spans="1:18" ht="105" customHeight="1" x14ac:dyDescent="0.25">
      <c r="A365" s="165"/>
      <c r="B365" s="149"/>
      <c r="C365" s="149"/>
      <c r="D365" s="166"/>
      <c r="E365" s="39"/>
      <c r="F365" s="149"/>
      <c r="G365" s="149"/>
      <c r="H365" s="145"/>
      <c r="I365" s="168"/>
      <c r="J365" s="149"/>
      <c r="K365" s="50" t="s">
        <v>432</v>
      </c>
      <c r="L365" s="51" t="s">
        <v>721</v>
      </c>
      <c r="M365" s="48"/>
      <c r="N365" s="48"/>
      <c r="O365" s="48"/>
      <c r="P365" s="48"/>
      <c r="Q365" s="48"/>
      <c r="R365" s="48"/>
    </row>
    <row r="366" spans="1:18" ht="38.25" x14ac:dyDescent="0.25">
      <c r="A366" s="165"/>
      <c r="B366" s="149"/>
      <c r="C366" s="149"/>
      <c r="D366" s="165"/>
      <c r="E366" s="37"/>
      <c r="F366" s="149"/>
      <c r="G366" s="149"/>
      <c r="H366" s="145"/>
      <c r="I366" s="168"/>
      <c r="J366" s="149"/>
      <c r="K366" s="50" t="s">
        <v>433</v>
      </c>
      <c r="L366" s="51" t="s">
        <v>722</v>
      </c>
      <c r="M366" s="48"/>
      <c r="N366" s="48"/>
      <c r="O366" s="48"/>
      <c r="P366" s="48"/>
      <c r="Q366" s="48"/>
      <c r="R366" s="48"/>
    </row>
    <row r="367" spans="1:18" ht="78" customHeight="1" x14ac:dyDescent="0.25">
      <c r="A367" s="165"/>
      <c r="B367" s="157"/>
      <c r="C367" s="157"/>
      <c r="D367" s="165"/>
      <c r="E367" s="37"/>
      <c r="F367" s="149"/>
      <c r="G367" s="149"/>
      <c r="H367" s="145"/>
      <c r="I367" s="168"/>
      <c r="J367" s="149"/>
      <c r="K367" s="50" t="s">
        <v>434</v>
      </c>
      <c r="L367" s="53" t="s">
        <v>723</v>
      </c>
      <c r="M367" s="48"/>
      <c r="N367" s="48"/>
      <c r="O367" s="48"/>
      <c r="P367" s="48"/>
      <c r="Q367" s="48"/>
      <c r="R367" s="48"/>
    </row>
    <row r="368" spans="1:18" ht="25.5" x14ac:dyDescent="0.25">
      <c r="A368" s="165"/>
      <c r="B368" s="157"/>
      <c r="C368" s="157"/>
      <c r="D368" s="165"/>
      <c r="E368" s="37"/>
      <c r="F368" s="149"/>
      <c r="G368" s="149"/>
      <c r="H368" s="145"/>
      <c r="I368" s="168"/>
      <c r="J368" s="149"/>
      <c r="K368" s="50" t="s">
        <v>435</v>
      </c>
      <c r="L368" s="53" t="s">
        <v>724</v>
      </c>
      <c r="M368" s="48"/>
      <c r="N368" s="48"/>
      <c r="O368" s="48"/>
      <c r="P368" s="48"/>
      <c r="Q368" s="48"/>
      <c r="R368" s="48"/>
    </row>
    <row r="369" spans="1:18" ht="25.5" x14ac:dyDescent="0.25">
      <c r="A369" s="165"/>
      <c r="B369" s="157"/>
      <c r="C369" s="157"/>
      <c r="D369" s="165"/>
      <c r="E369" s="37"/>
      <c r="F369" s="149"/>
      <c r="G369" s="149"/>
      <c r="H369" s="145"/>
      <c r="I369" s="168"/>
      <c r="J369" s="149"/>
      <c r="K369" s="50" t="s">
        <v>483</v>
      </c>
      <c r="L369" s="53" t="s">
        <v>725</v>
      </c>
      <c r="M369" s="48"/>
      <c r="N369" s="48"/>
      <c r="O369" s="48"/>
      <c r="P369" s="48"/>
      <c r="Q369" s="48"/>
      <c r="R369" s="48"/>
    </row>
    <row r="370" spans="1:18" ht="63.75" x14ac:dyDescent="0.25">
      <c r="A370" s="165"/>
      <c r="B370" s="157"/>
      <c r="C370" s="157"/>
      <c r="D370" s="165"/>
      <c r="E370" s="37"/>
      <c r="F370" s="149"/>
      <c r="G370" s="149"/>
      <c r="H370" s="145"/>
      <c r="I370" s="168"/>
      <c r="J370" s="149"/>
      <c r="K370" s="50" t="s">
        <v>437</v>
      </c>
      <c r="L370" s="53" t="s">
        <v>726</v>
      </c>
      <c r="M370" s="48"/>
      <c r="N370" s="48"/>
      <c r="O370" s="48"/>
      <c r="P370" s="48"/>
      <c r="Q370" s="48"/>
      <c r="R370" s="48"/>
    </row>
    <row r="371" spans="1:18" ht="25.5" x14ac:dyDescent="0.25">
      <c r="A371" s="165"/>
      <c r="B371" s="157"/>
      <c r="C371" s="157"/>
      <c r="D371" s="165"/>
      <c r="E371" s="40"/>
      <c r="F371" s="149"/>
      <c r="G371" s="149"/>
      <c r="H371" s="145"/>
      <c r="I371" s="168"/>
      <c r="J371" s="149"/>
      <c r="K371" s="50" t="s">
        <v>438</v>
      </c>
      <c r="L371" s="53" t="s">
        <v>727</v>
      </c>
      <c r="M371" s="48"/>
      <c r="N371" s="48"/>
      <c r="O371" s="48"/>
      <c r="P371" s="48"/>
      <c r="Q371" s="48"/>
      <c r="R371" s="48"/>
    </row>
    <row r="372" spans="1:18" ht="87" customHeight="1" x14ac:dyDescent="0.25">
      <c r="A372" s="143" t="s">
        <v>207</v>
      </c>
      <c r="B372" s="149" t="s">
        <v>17</v>
      </c>
      <c r="C372" s="149" t="s">
        <v>34</v>
      </c>
      <c r="D372" s="143" t="s">
        <v>208</v>
      </c>
      <c r="E372" s="29" t="s">
        <v>210</v>
      </c>
      <c r="F372" s="152" t="s">
        <v>313</v>
      </c>
      <c r="G372" s="152"/>
      <c r="H372" s="145" t="s">
        <v>209</v>
      </c>
      <c r="I372" s="168"/>
      <c r="J372" s="152"/>
      <c r="K372" s="50" t="s">
        <v>599</v>
      </c>
      <c r="L372" s="51" t="s">
        <v>892</v>
      </c>
      <c r="M372" s="48"/>
      <c r="N372" s="48"/>
      <c r="O372" s="48"/>
      <c r="P372" s="48"/>
      <c r="Q372" s="48"/>
      <c r="R372" s="48"/>
    </row>
    <row r="373" spans="1:18" ht="111" customHeight="1" x14ac:dyDescent="0.25">
      <c r="A373" s="143"/>
      <c r="B373" s="149"/>
      <c r="C373" s="149"/>
      <c r="D373" s="143"/>
      <c r="E373" s="26" t="s">
        <v>211</v>
      </c>
      <c r="F373" s="148"/>
      <c r="G373" s="148"/>
      <c r="H373" s="145"/>
      <c r="I373" s="168"/>
      <c r="J373" s="148"/>
      <c r="K373" s="50" t="s">
        <v>600</v>
      </c>
      <c r="L373" s="51" t="s">
        <v>893</v>
      </c>
      <c r="M373" s="48"/>
      <c r="N373" s="48"/>
      <c r="O373" s="48"/>
      <c r="P373" s="48"/>
      <c r="Q373" s="48"/>
      <c r="R373" s="48"/>
    </row>
    <row r="374" spans="1:18" ht="63.75" x14ac:dyDescent="0.25">
      <c r="A374" s="143"/>
      <c r="B374" s="149"/>
      <c r="C374" s="149"/>
      <c r="D374" s="143"/>
      <c r="E374" s="25" t="s">
        <v>212</v>
      </c>
      <c r="F374" s="148"/>
      <c r="G374" s="148"/>
      <c r="H374" s="145"/>
      <c r="I374" s="168"/>
      <c r="J374" s="148"/>
      <c r="K374" s="50" t="s">
        <v>456</v>
      </c>
      <c r="L374" s="51" t="s">
        <v>895</v>
      </c>
      <c r="M374" s="48"/>
      <c r="N374" s="48"/>
      <c r="O374" s="48"/>
      <c r="P374" s="48"/>
      <c r="Q374" s="48"/>
      <c r="R374" s="48"/>
    </row>
    <row r="375" spans="1:18" ht="69" customHeight="1" x14ac:dyDescent="0.25">
      <c r="A375" s="143"/>
      <c r="B375" s="149"/>
      <c r="C375" s="149"/>
      <c r="D375" s="143"/>
      <c r="E375" s="25"/>
      <c r="F375" s="148"/>
      <c r="G375" s="148"/>
      <c r="H375" s="145"/>
      <c r="I375" s="168"/>
      <c r="J375" s="148"/>
      <c r="K375" s="50" t="s">
        <v>457</v>
      </c>
      <c r="L375" s="51" t="s">
        <v>894</v>
      </c>
      <c r="M375" s="48"/>
      <c r="N375" s="48"/>
      <c r="O375" s="48"/>
      <c r="P375" s="48"/>
      <c r="Q375" s="48"/>
      <c r="R375" s="48"/>
    </row>
    <row r="376" spans="1:18" ht="102" customHeight="1" x14ac:dyDescent="0.25">
      <c r="A376" s="143"/>
      <c r="B376" s="149"/>
      <c r="C376" s="149"/>
      <c r="D376" s="143"/>
      <c r="E376" s="25"/>
      <c r="F376" s="148"/>
      <c r="G376" s="148"/>
      <c r="H376" s="145"/>
      <c r="I376" s="168"/>
      <c r="J376" s="148"/>
      <c r="K376" s="50" t="s">
        <v>458</v>
      </c>
      <c r="L376" s="51" t="s">
        <v>896</v>
      </c>
      <c r="M376" s="48"/>
      <c r="N376" s="48"/>
      <c r="O376" s="48"/>
      <c r="P376" s="48"/>
      <c r="Q376" s="48"/>
      <c r="R376" s="48"/>
    </row>
    <row r="377" spans="1:18" ht="66" customHeight="1" x14ac:dyDescent="0.25">
      <c r="A377" s="143"/>
      <c r="B377" s="149"/>
      <c r="C377" s="149"/>
      <c r="D377" s="143"/>
      <c r="E377" s="25"/>
      <c r="F377" s="148"/>
      <c r="G377" s="148"/>
      <c r="H377" s="145"/>
      <c r="I377" s="168"/>
      <c r="J377" s="148"/>
      <c r="K377" s="50" t="s">
        <v>459</v>
      </c>
      <c r="L377" s="51" t="s">
        <v>897</v>
      </c>
      <c r="M377" s="48"/>
      <c r="N377" s="48"/>
      <c r="O377" s="48"/>
      <c r="P377" s="48"/>
      <c r="Q377" s="48"/>
      <c r="R377" s="48"/>
    </row>
    <row r="378" spans="1:18" ht="75" customHeight="1" x14ac:dyDescent="0.25">
      <c r="A378" s="143"/>
      <c r="B378" s="149"/>
      <c r="C378" s="149"/>
      <c r="D378" s="143"/>
      <c r="E378" s="25"/>
      <c r="F378" s="148"/>
      <c r="G378" s="148"/>
      <c r="H378" s="145"/>
      <c r="I378" s="168"/>
      <c r="J378" s="148"/>
      <c r="K378" s="50" t="s">
        <v>460</v>
      </c>
      <c r="L378" s="51" t="s">
        <v>898</v>
      </c>
      <c r="M378" s="48"/>
      <c r="N378" s="48"/>
      <c r="O378" s="48"/>
      <c r="P378" s="48"/>
      <c r="Q378" s="48"/>
      <c r="R378" s="48"/>
    </row>
    <row r="379" spans="1:18" ht="102" customHeight="1" x14ac:dyDescent="0.25">
      <c r="A379" s="143"/>
      <c r="B379" s="149"/>
      <c r="C379" s="149"/>
      <c r="D379" s="143"/>
      <c r="E379" s="37"/>
      <c r="F379" s="148"/>
      <c r="G379" s="148"/>
      <c r="H379" s="145"/>
      <c r="I379" s="168"/>
      <c r="J379" s="148"/>
      <c r="K379" s="50" t="s">
        <v>461</v>
      </c>
      <c r="L379" s="51" t="s">
        <v>899</v>
      </c>
      <c r="M379" s="48"/>
      <c r="N379" s="48"/>
      <c r="O379" s="48"/>
      <c r="P379" s="48"/>
      <c r="Q379" s="48"/>
      <c r="R379" s="48"/>
    </row>
    <row r="380" spans="1:18" ht="108.75" customHeight="1" x14ac:dyDescent="0.25">
      <c r="A380" s="143"/>
      <c r="B380" s="149"/>
      <c r="C380" s="149"/>
      <c r="D380" s="143"/>
      <c r="E380" s="37"/>
      <c r="F380" s="148"/>
      <c r="G380" s="148"/>
      <c r="H380" s="145"/>
      <c r="I380" s="168"/>
      <c r="J380" s="148"/>
      <c r="K380" s="50" t="s">
        <v>462</v>
      </c>
      <c r="L380" s="51" t="s">
        <v>900</v>
      </c>
      <c r="M380" s="48"/>
      <c r="N380" s="48"/>
      <c r="O380" s="48"/>
      <c r="P380" s="48"/>
      <c r="Q380" s="48"/>
      <c r="R380" s="48"/>
    </row>
    <row r="381" spans="1:18" ht="38.25" x14ac:dyDescent="0.25">
      <c r="A381" s="143"/>
      <c r="B381" s="149"/>
      <c r="C381" s="149"/>
      <c r="D381" s="143"/>
      <c r="E381" s="37"/>
      <c r="F381" s="148"/>
      <c r="G381" s="148"/>
      <c r="H381" s="145"/>
      <c r="I381" s="168"/>
      <c r="J381" s="148"/>
      <c r="K381" s="50" t="s">
        <v>463</v>
      </c>
      <c r="L381" s="51" t="s">
        <v>901</v>
      </c>
      <c r="M381" s="48"/>
      <c r="N381" s="48"/>
      <c r="O381" s="48"/>
      <c r="P381" s="48"/>
      <c r="Q381" s="48"/>
      <c r="R381" s="48"/>
    </row>
    <row r="382" spans="1:18" ht="80.25" customHeight="1" x14ac:dyDescent="0.25">
      <c r="A382" s="143"/>
      <c r="B382" s="70"/>
      <c r="C382" s="70"/>
      <c r="D382" s="143"/>
      <c r="E382" s="37"/>
      <c r="F382" s="148"/>
      <c r="G382" s="148"/>
      <c r="H382" s="145"/>
      <c r="I382" s="168"/>
      <c r="J382" s="148"/>
      <c r="K382" s="50" t="s">
        <v>464</v>
      </c>
      <c r="L382" s="67" t="s">
        <v>877</v>
      </c>
      <c r="M382" s="48"/>
      <c r="N382" s="48"/>
      <c r="O382" s="48"/>
      <c r="P382" s="48"/>
      <c r="Q382" s="48"/>
      <c r="R382" s="48"/>
    </row>
    <row r="383" spans="1:18" ht="27" customHeight="1" x14ac:dyDescent="0.25">
      <c r="A383" s="143"/>
      <c r="B383" s="70"/>
      <c r="C383" s="70"/>
      <c r="D383" s="143"/>
      <c r="E383" s="37"/>
      <c r="F383" s="148"/>
      <c r="G383" s="148"/>
      <c r="H383" s="145"/>
      <c r="I383" s="168"/>
      <c r="J383" s="148"/>
      <c r="K383" s="50" t="s">
        <v>435</v>
      </c>
      <c r="L383" s="67" t="s">
        <v>724</v>
      </c>
      <c r="M383" s="48"/>
      <c r="N383" s="48"/>
      <c r="O383" s="48"/>
      <c r="P383" s="48"/>
      <c r="Q383" s="48"/>
      <c r="R383" s="48"/>
    </row>
    <row r="384" spans="1:18" ht="25.5" x14ac:dyDescent="0.25">
      <c r="A384" s="143"/>
      <c r="B384" s="70"/>
      <c r="C384" s="70"/>
      <c r="D384" s="143"/>
      <c r="E384" s="37"/>
      <c r="F384" s="148"/>
      <c r="G384" s="148"/>
      <c r="H384" s="145"/>
      <c r="I384" s="168"/>
      <c r="J384" s="148"/>
      <c r="K384" s="50" t="s">
        <v>483</v>
      </c>
      <c r="M384" s="48"/>
      <c r="N384" s="48"/>
      <c r="O384" s="48"/>
      <c r="P384" s="48"/>
      <c r="Q384" s="48"/>
      <c r="R384" s="48"/>
    </row>
    <row r="385" spans="1:18" ht="63.75" x14ac:dyDescent="0.25">
      <c r="A385" s="143"/>
      <c r="B385" s="70"/>
      <c r="C385" s="70"/>
      <c r="D385" s="143"/>
      <c r="E385" s="37"/>
      <c r="F385" s="148"/>
      <c r="G385" s="148"/>
      <c r="H385" s="145"/>
      <c r="I385" s="168"/>
      <c r="J385" s="148"/>
      <c r="K385" s="50" t="s">
        <v>437</v>
      </c>
      <c r="M385" s="48"/>
      <c r="N385" s="48"/>
      <c r="O385" s="48"/>
      <c r="P385" s="48"/>
      <c r="Q385" s="48"/>
      <c r="R385" s="48"/>
    </row>
    <row r="386" spans="1:18" ht="25.5" x14ac:dyDescent="0.25">
      <c r="A386" s="143"/>
      <c r="B386" s="71"/>
      <c r="C386" s="71"/>
      <c r="D386" s="143"/>
      <c r="E386" s="63"/>
      <c r="F386" s="148"/>
      <c r="G386" s="148"/>
      <c r="H386" s="145"/>
      <c r="I386" s="168"/>
      <c r="J386" s="148"/>
      <c r="K386" s="50" t="s">
        <v>438</v>
      </c>
      <c r="M386" s="48"/>
      <c r="N386" s="48"/>
      <c r="O386" s="48"/>
      <c r="P386" s="48"/>
      <c r="Q386" s="48"/>
      <c r="R386" s="48"/>
    </row>
    <row r="387" spans="1:18" ht="90" customHeight="1" x14ac:dyDescent="0.25">
      <c r="A387" s="167" t="s">
        <v>16</v>
      </c>
      <c r="B387" s="166" t="s">
        <v>213</v>
      </c>
      <c r="C387" s="166" t="s">
        <v>214</v>
      </c>
      <c r="D387" s="166" t="s">
        <v>215</v>
      </c>
      <c r="E387" s="41" t="s">
        <v>217</v>
      </c>
      <c r="F387" s="149" t="s">
        <v>312</v>
      </c>
      <c r="G387" s="149" t="s">
        <v>329</v>
      </c>
      <c r="H387" s="145" t="s">
        <v>216</v>
      </c>
      <c r="I387" s="168"/>
      <c r="J387" s="187" t="s">
        <v>334</v>
      </c>
      <c r="K387" s="50" t="s">
        <v>601</v>
      </c>
      <c r="L387" s="51" t="s">
        <v>762</v>
      </c>
      <c r="M387" s="48"/>
      <c r="N387" s="48"/>
      <c r="O387" s="48"/>
      <c r="P387" s="48"/>
      <c r="Q387" s="48"/>
      <c r="R387" s="48"/>
    </row>
    <row r="388" spans="1:18" ht="90" customHeight="1" x14ac:dyDescent="0.25">
      <c r="A388" s="168"/>
      <c r="B388" s="166"/>
      <c r="C388" s="166"/>
      <c r="D388" s="166"/>
      <c r="E388" s="35" t="s">
        <v>218</v>
      </c>
      <c r="F388" s="149"/>
      <c r="G388" s="149"/>
      <c r="H388" s="145"/>
      <c r="I388" s="168"/>
      <c r="J388" s="187"/>
      <c r="K388" s="50" t="s">
        <v>602</v>
      </c>
      <c r="L388" s="51" t="s">
        <v>768</v>
      </c>
      <c r="M388" s="48"/>
      <c r="N388" s="48"/>
      <c r="O388" s="48"/>
      <c r="P388" s="48"/>
      <c r="Q388" s="48"/>
      <c r="R388" s="48"/>
    </row>
    <row r="389" spans="1:18" ht="90" customHeight="1" x14ac:dyDescent="0.25">
      <c r="A389" s="168"/>
      <c r="B389" s="166"/>
      <c r="C389" s="166"/>
      <c r="D389" s="166"/>
      <c r="E389" s="35" t="s">
        <v>219</v>
      </c>
      <c r="F389" s="149"/>
      <c r="G389" s="149"/>
      <c r="H389" s="145"/>
      <c r="I389" s="168"/>
      <c r="J389" s="187"/>
      <c r="K389" s="50" t="s">
        <v>603</v>
      </c>
      <c r="L389" s="51" t="s">
        <v>769</v>
      </c>
      <c r="M389" s="48"/>
      <c r="N389" s="48"/>
      <c r="O389" s="48"/>
      <c r="P389" s="48"/>
      <c r="Q389" s="48"/>
      <c r="R389" s="48"/>
    </row>
    <row r="390" spans="1:18" ht="90" customHeight="1" x14ac:dyDescent="0.25">
      <c r="A390" s="168"/>
      <c r="B390" s="166"/>
      <c r="C390" s="166"/>
      <c r="D390" s="166"/>
      <c r="E390" s="35" t="s">
        <v>220</v>
      </c>
      <c r="F390" s="149"/>
      <c r="G390" s="149"/>
      <c r="H390" s="145"/>
      <c r="I390" s="168"/>
      <c r="J390" s="187"/>
      <c r="K390" s="50" t="s">
        <v>604</v>
      </c>
      <c r="L390" s="51" t="s">
        <v>763</v>
      </c>
      <c r="M390" s="48"/>
      <c r="N390" s="48"/>
      <c r="O390" s="48"/>
      <c r="P390" s="48"/>
      <c r="Q390" s="48"/>
      <c r="R390" s="48"/>
    </row>
    <row r="391" spans="1:18" ht="126" customHeight="1" x14ac:dyDescent="0.25">
      <c r="A391" s="168"/>
      <c r="B391" s="166"/>
      <c r="C391" s="166"/>
      <c r="D391" s="166"/>
      <c r="E391" s="55"/>
      <c r="F391" s="149"/>
      <c r="G391" s="149"/>
      <c r="H391" s="145"/>
      <c r="I391" s="168"/>
      <c r="J391" s="187"/>
      <c r="K391" s="50" t="s">
        <v>605</v>
      </c>
      <c r="L391" s="51" t="s">
        <v>775</v>
      </c>
      <c r="M391" s="48"/>
      <c r="N391" s="48"/>
      <c r="O391" s="48"/>
      <c r="P391" s="48"/>
      <c r="Q391" s="48"/>
      <c r="R391" s="48"/>
    </row>
    <row r="392" spans="1:18" ht="90" customHeight="1" x14ac:dyDescent="0.25">
      <c r="A392" s="168"/>
      <c r="B392" s="166"/>
      <c r="C392" s="166"/>
      <c r="D392" s="166"/>
      <c r="E392" s="55"/>
      <c r="F392" s="149"/>
      <c r="G392" s="149"/>
      <c r="H392" s="145"/>
      <c r="I392" s="168"/>
      <c r="J392" s="187"/>
      <c r="K392" s="50" t="s">
        <v>606</v>
      </c>
      <c r="L392" s="51" t="s">
        <v>767</v>
      </c>
      <c r="M392" s="48"/>
      <c r="N392" s="48"/>
      <c r="O392" s="48"/>
      <c r="P392" s="48"/>
      <c r="Q392" s="48"/>
      <c r="R392" s="48"/>
    </row>
    <row r="393" spans="1:18" ht="90" customHeight="1" x14ac:dyDescent="0.25">
      <c r="A393" s="168"/>
      <c r="B393" s="166"/>
      <c r="C393" s="166"/>
      <c r="D393" s="166"/>
      <c r="E393" s="55"/>
      <c r="F393" s="149"/>
      <c r="G393" s="149"/>
      <c r="H393" s="145"/>
      <c r="I393" s="168"/>
      <c r="J393" s="187"/>
      <c r="K393" s="50" t="s">
        <v>607</v>
      </c>
      <c r="L393" s="51" t="s">
        <v>770</v>
      </c>
      <c r="M393" s="48"/>
      <c r="N393" s="48"/>
      <c r="O393" s="48"/>
      <c r="P393" s="48"/>
      <c r="Q393" s="48"/>
      <c r="R393" s="48"/>
    </row>
    <row r="394" spans="1:18" ht="90" customHeight="1" x14ac:dyDescent="0.25">
      <c r="A394" s="168"/>
      <c r="B394" s="166"/>
      <c r="C394" s="166"/>
      <c r="D394" s="166"/>
      <c r="E394" s="55"/>
      <c r="F394" s="149"/>
      <c r="G394" s="149"/>
      <c r="H394" s="145"/>
      <c r="I394" s="168"/>
      <c r="J394" s="187"/>
      <c r="K394" s="50" t="s">
        <v>608</v>
      </c>
      <c r="L394" s="51" t="s">
        <v>766</v>
      </c>
      <c r="M394" s="48"/>
      <c r="N394" s="48" t="s">
        <v>765</v>
      </c>
      <c r="O394" s="48"/>
      <c r="P394" s="48"/>
      <c r="Q394" s="48"/>
      <c r="R394" s="48"/>
    </row>
    <row r="395" spans="1:18" ht="90" customHeight="1" x14ac:dyDescent="0.25">
      <c r="A395" s="168"/>
      <c r="B395" s="166"/>
      <c r="C395" s="166"/>
      <c r="D395" s="166"/>
      <c r="E395" s="55"/>
      <c r="F395" s="149"/>
      <c r="G395" s="149"/>
      <c r="H395" s="145"/>
      <c r="I395" s="168"/>
      <c r="J395" s="187"/>
      <c r="K395" s="50" t="s">
        <v>609</v>
      </c>
      <c r="L395" s="51" t="s">
        <v>759</v>
      </c>
      <c r="M395" s="48"/>
      <c r="O395" s="48"/>
      <c r="P395" s="48"/>
      <c r="Q395" s="48"/>
      <c r="R395" s="48"/>
    </row>
    <row r="396" spans="1:18" ht="54" customHeight="1" x14ac:dyDescent="0.25">
      <c r="A396" s="168"/>
      <c r="B396" s="166"/>
      <c r="C396" s="166"/>
      <c r="D396" s="166"/>
      <c r="E396" s="55"/>
      <c r="F396" s="149"/>
      <c r="G396" s="149"/>
      <c r="H396" s="145"/>
      <c r="I396" s="168"/>
      <c r="J396" s="187"/>
      <c r="K396" s="50" t="s">
        <v>610</v>
      </c>
      <c r="L396" s="51" t="s">
        <v>764</v>
      </c>
      <c r="M396" s="48"/>
      <c r="N396" s="48"/>
      <c r="O396" s="48"/>
      <c r="P396" s="48"/>
      <c r="Q396" s="48"/>
      <c r="R396" s="48"/>
    </row>
    <row r="397" spans="1:18" ht="120" customHeight="1" x14ac:dyDescent="0.25">
      <c r="A397" s="168"/>
      <c r="B397" s="166"/>
      <c r="C397" s="166"/>
      <c r="D397" s="166"/>
      <c r="E397" s="55"/>
      <c r="F397" s="149"/>
      <c r="G397" s="149"/>
      <c r="H397" s="145"/>
      <c r="I397" s="168"/>
      <c r="J397" s="187"/>
      <c r="K397" s="50" t="s">
        <v>611</v>
      </c>
      <c r="L397" s="51" t="s">
        <v>760</v>
      </c>
      <c r="M397" s="48"/>
      <c r="N397" s="48"/>
      <c r="O397" s="48"/>
      <c r="P397" s="48"/>
      <c r="Q397" s="48"/>
      <c r="R397" s="48"/>
    </row>
    <row r="398" spans="1:18" ht="105" customHeight="1" x14ac:dyDescent="0.25">
      <c r="A398" s="168"/>
      <c r="B398" s="166"/>
      <c r="C398" s="166"/>
      <c r="D398" s="166"/>
      <c r="E398" s="55"/>
      <c r="F398" s="149"/>
      <c r="G398" s="149"/>
      <c r="H398" s="145"/>
      <c r="I398" s="168"/>
      <c r="J398" s="187"/>
      <c r="K398" s="50" t="s">
        <v>612</v>
      </c>
      <c r="L398" s="51" t="s">
        <v>761</v>
      </c>
      <c r="M398" s="48"/>
      <c r="N398" s="48"/>
      <c r="O398" s="48"/>
      <c r="P398" s="48"/>
      <c r="Q398" s="48"/>
      <c r="R398" s="48"/>
    </row>
    <row r="399" spans="1:18" ht="90" customHeight="1" x14ac:dyDescent="0.25">
      <c r="A399" s="168"/>
      <c r="B399" s="166"/>
      <c r="C399" s="166"/>
      <c r="D399" s="166"/>
      <c r="E399" s="55"/>
      <c r="F399" s="149"/>
      <c r="G399" s="149"/>
      <c r="H399" s="145"/>
      <c r="I399" s="168"/>
      <c r="J399" s="187"/>
      <c r="K399" s="50" t="s">
        <v>613</v>
      </c>
      <c r="L399" s="13" t="s">
        <v>772</v>
      </c>
      <c r="M399" s="48"/>
      <c r="N399" s="48"/>
      <c r="O399" s="48"/>
      <c r="P399" s="48"/>
      <c r="Q399" s="48"/>
      <c r="R399" s="48"/>
    </row>
    <row r="400" spans="1:18" ht="90" customHeight="1" x14ac:dyDescent="0.25">
      <c r="A400" s="168"/>
      <c r="B400" s="166"/>
      <c r="C400" s="166"/>
      <c r="D400" s="166"/>
      <c r="E400" s="55"/>
      <c r="F400" s="149"/>
      <c r="G400" s="149"/>
      <c r="H400" s="145"/>
      <c r="I400" s="168"/>
      <c r="J400" s="187"/>
      <c r="K400" s="50" t="s">
        <v>614</v>
      </c>
      <c r="L400" s="13" t="s">
        <v>773</v>
      </c>
      <c r="M400" s="48"/>
      <c r="N400" s="57" t="s">
        <v>774</v>
      </c>
      <c r="O400" s="48"/>
      <c r="P400" s="48"/>
      <c r="Q400" s="48"/>
      <c r="R400" s="48"/>
    </row>
    <row r="401" spans="1:18" ht="90" customHeight="1" x14ac:dyDescent="0.25">
      <c r="A401" s="168"/>
      <c r="B401" s="166"/>
      <c r="C401" s="166"/>
      <c r="D401" s="166"/>
      <c r="E401" s="55"/>
      <c r="F401" s="149"/>
      <c r="G401" s="149"/>
      <c r="H401" s="145"/>
      <c r="I401" s="168"/>
      <c r="J401" s="187"/>
      <c r="K401" s="50" t="s">
        <v>615</v>
      </c>
      <c r="L401" s="56" t="s">
        <v>771</v>
      </c>
      <c r="M401" s="48"/>
      <c r="N401" s="48"/>
      <c r="O401" s="48"/>
      <c r="P401" s="48"/>
      <c r="Q401" s="48"/>
      <c r="R401" s="48"/>
    </row>
    <row r="402" spans="1:18" ht="126" customHeight="1" x14ac:dyDescent="0.25">
      <c r="A402" s="168"/>
      <c r="B402" s="166" t="s">
        <v>221</v>
      </c>
      <c r="C402" s="166" t="s">
        <v>222</v>
      </c>
      <c r="D402" s="166" t="s">
        <v>215</v>
      </c>
      <c r="E402" s="35" t="s">
        <v>224</v>
      </c>
      <c r="F402" s="149"/>
      <c r="G402" s="149"/>
      <c r="H402" s="145" t="s">
        <v>223</v>
      </c>
      <c r="I402" s="168"/>
      <c r="J402" s="187"/>
      <c r="K402" s="50" t="s">
        <v>616</v>
      </c>
      <c r="L402" s="51" t="s">
        <v>777</v>
      </c>
      <c r="M402" s="48"/>
      <c r="N402" s="48"/>
      <c r="O402" s="48"/>
      <c r="P402" s="48"/>
      <c r="Q402" s="48"/>
      <c r="R402" s="48"/>
    </row>
    <row r="403" spans="1:18" ht="105" customHeight="1" x14ac:dyDescent="0.25">
      <c r="A403" s="168"/>
      <c r="B403" s="166"/>
      <c r="C403" s="166"/>
      <c r="D403" s="166"/>
      <c r="E403" s="35" t="s">
        <v>225</v>
      </c>
      <c r="F403" s="149"/>
      <c r="G403" s="149"/>
      <c r="H403" s="145"/>
      <c r="I403" s="168"/>
      <c r="J403" s="187"/>
      <c r="K403" s="50" t="s">
        <v>617</v>
      </c>
      <c r="L403" s="51" t="s">
        <v>778</v>
      </c>
      <c r="M403" s="48"/>
      <c r="N403" s="48"/>
      <c r="O403" s="48"/>
      <c r="P403" s="48"/>
      <c r="Q403" s="48"/>
      <c r="R403" s="48"/>
    </row>
    <row r="404" spans="1:18" ht="105" customHeight="1" x14ac:dyDescent="0.25">
      <c r="A404" s="168"/>
      <c r="B404" s="166"/>
      <c r="C404" s="166"/>
      <c r="D404" s="166"/>
      <c r="E404" s="35" t="s">
        <v>226</v>
      </c>
      <c r="F404" s="149"/>
      <c r="G404" s="149"/>
      <c r="H404" s="145"/>
      <c r="I404" s="168"/>
      <c r="J404" s="187"/>
      <c r="K404" s="50" t="s">
        <v>618</v>
      </c>
      <c r="L404" s="51" t="s">
        <v>779</v>
      </c>
      <c r="M404" s="48"/>
      <c r="N404" s="48"/>
      <c r="O404" s="48"/>
      <c r="P404" s="48"/>
      <c r="Q404" s="48"/>
      <c r="R404" s="48"/>
    </row>
    <row r="405" spans="1:18" ht="105" customHeight="1" x14ac:dyDescent="0.25">
      <c r="A405" s="168"/>
      <c r="B405" s="166"/>
      <c r="C405" s="166"/>
      <c r="D405" s="166"/>
      <c r="E405" s="35" t="s">
        <v>227</v>
      </c>
      <c r="F405" s="149"/>
      <c r="G405" s="149"/>
      <c r="H405" s="145"/>
      <c r="I405" s="168"/>
      <c r="J405" s="187"/>
      <c r="K405" s="50" t="s">
        <v>619</v>
      </c>
      <c r="L405" s="51" t="s">
        <v>776</v>
      </c>
      <c r="M405" s="48"/>
      <c r="N405" s="48"/>
      <c r="O405" s="48"/>
      <c r="P405" s="48"/>
      <c r="Q405" s="48"/>
      <c r="R405" s="48"/>
    </row>
    <row r="406" spans="1:18" ht="129" customHeight="1" x14ac:dyDescent="0.25">
      <c r="A406" s="168"/>
      <c r="B406" s="166"/>
      <c r="C406" s="166"/>
      <c r="D406" s="166"/>
      <c r="E406" s="35" t="s">
        <v>228</v>
      </c>
      <c r="F406" s="149"/>
      <c r="G406" s="149"/>
      <c r="H406" s="145"/>
      <c r="I406" s="168"/>
      <c r="J406" s="187"/>
      <c r="K406" s="50" t="s">
        <v>620</v>
      </c>
      <c r="L406" s="51" t="s">
        <v>780</v>
      </c>
      <c r="M406" s="48"/>
      <c r="N406" s="48"/>
      <c r="O406" s="48"/>
      <c r="P406" s="48"/>
      <c r="Q406" s="48"/>
      <c r="R406" s="48"/>
    </row>
    <row r="407" spans="1:18" ht="105" customHeight="1" x14ac:dyDescent="0.25">
      <c r="A407" s="168"/>
      <c r="B407" s="166"/>
      <c r="C407" s="166"/>
      <c r="D407" s="166"/>
      <c r="E407" s="55"/>
      <c r="F407" s="149"/>
      <c r="G407" s="149"/>
      <c r="H407" s="145"/>
      <c r="I407" s="168"/>
      <c r="J407" s="187"/>
      <c r="K407" s="50" t="s">
        <v>621</v>
      </c>
      <c r="L407" s="51" t="s">
        <v>783</v>
      </c>
      <c r="M407" s="48"/>
      <c r="N407" s="48"/>
      <c r="O407" s="48"/>
      <c r="P407" s="48"/>
      <c r="Q407" s="48"/>
      <c r="R407" s="48"/>
    </row>
    <row r="408" spans="1:18" ht="105" customHeight="1" x14ac:dyDescent="0.25">
      <c r="A408" s="168"/>
      <c r="B408" s="166"/>
      <c r="C408" s="166"/>
      <c r="D408" s="166"/>
      <c r="E408" s="55"/>
      <c r="F408" s="149"/>
      <c r="G408" s="149"/>
      <c r="H408" s="145"/>
      <c r="I408" s="168"/>
      <c r="J408" s="187"/>
      <c r="K408" s="50" t="s">
        <v>622</v>
      </c>
      <c r="L408" s="51" t="s">
        <v>784</v>
      </c>
      <c r="M408" s="48"/>
      <c r="N408" s="48"/>
      <c r="O408" s="48"/>
      <c r="P408" s="48"/>
      <c r="Q408" s="48"/>
      <c r="R408" s="48"/>
    </row>
    <row r="409" spans="1:18" ht="105" customHeight="1" x14ac:dyDescent="0.25">
      <c r="A409" s="168"/>
      <c r="B409" s="166"/>
      <c r="C409" s="166"/>
      <c r="D409" s="166"/>
      <c r="E409" s="55"/>
      <c r="F409" s="149"/>
      <c r="G409" s="149"/>
      <c r="H409" s="145"/>
      <c r="I409" s="168"/>
      <c r="J409" s="187"/>
      <c r="K409" s="50" t="s">
        <v>623</v>
      </c>
      <c r="L409" s="51" t="s">
        <v>785</v>
      </c>
      <c r="M409" s="48"/>
      <c r="N409" s="48"/>
      <c r="O409" s="48"/>
      <c r="P409" s="48"/>
      <c r="Q409" s="48"/>
      <c r="R409" s="48"/>
    </row>
    <row r="410" spans="1:18" ht="105" customHeight="1" x14ac:dyDescent="0.25">
      <c r="A410" s="168"/>
      <c r="B410" s="166"/>
      <c r="C410" s="166"/>
      <c r="D410" s="166"/>
      <c r="E410" s="55"/>
      <c r="F410" s="149"/>
      <c r="G410" s="149"/>
      <c r="H410" s="145"/>
      <c r="I410" s="168"/>
      <c r="J410" s="187"/>
      <c r="K410" s="50" t="s">
        <v>624</v>
      </c>
      <c r="L410" s="51" t="s">
        <v>786</v>
      </c>
      <c r="M410" s="48"/>
      <c r="N410" s="48"/>
      <c r="O410" s="48"/>
      <c r="P410" s="48"/>
      <c r="Q410" s="48"/>
      <c r="R410" s="48"/>
    </row>
    <row r="411" spans="1:18" ht="105" customHeight="1" x14ac:dyDescent="0.25">
      <c r="A411" s="168"/>
      <c r="B411" s="166"/>
      <c r="C411" s="166"/>
      <c r="D411" s="166"/>
      <c r="E411" s="55"/>
      <c r="F411" s="149"/>
      <c r="G411" s="149"/>
      <c r="H411" s="145"/>
      <c r="I411" s="168"/>
      <c r="J411" s="187"/>
      <c r="K411" s="50" t="s">
        <v>625</v>
      </c>
      <c r="L411" s="51" t="s">
        <v>787</v>
      </c>
      <c r="M411" s="48"/>
      <c r="N411" s="48"/>
      <c r="O411" s="48"/>
      <c r="P411" s="48"/>
      <c r="Q411" s="48"/>
      <c r="R411" s="48"/>
    </row>
    <row r="412" spans="1:18" ht="105" customHeight="1" x14ac:dyDescent="0.25">
      <c r="A412" s="168"/>
      <c r="B412" s="166"/>
      <c r="C412" s="166"/>
      <c r="D412" s="166"/>
      <c r="E412" s="55"/>
      <c r="F412" s="149"/>
      <c r="G412" s="149"/>
      <c r="H412" s="145"/>
      <c r="I412" s="168"/>
      <c r="J412" s="187"/>
      <c r="K412" s="50" t="s">
        <v>626</v>
      </c>
      <c r="L412" s="51" t="s">
        <v>788</v>
      </c>
      <c r="M412" s="48"/>
      <c r="N412" s="48"/>
      <c r="O412" s="48"/>
      <c r="P412" s="48"/>
      <c r="Q412" s="48"/>
      <c r="R412" s="48"/>
    </row>
    <row r="413" spans="1:18" ht="123" customHeight="1" x14ac:dyDescent="0.25">
      <c r="A413" s="168"/>
      <c r="B413" s="166" t="s">
        <v>229</v>
      </c>
      <c r="C413" s="166" t="s">
        <v>230</v>
      </c>
      <c r="D413" s="166" t="s">
        <v>215</v>
      </c>
      <c r="E413" s="35" t="s">
        <v>232</v>
      </c>
      <c r="F413" s="149"/>
      <c r="G413" s="149"/>
      <c r="H413" s="145" t="s">
        <v>231</v>
      </c>
      <c r="I413" s="168"/>
      <c r="J413" s="187"/>
      <c r="K413" s="50" t="s">
        <v>627</v>
      </c>
      <c r="L413" s="51" t="s">
        <v>789</v>
      </c>
      <c r="M413" s="48"/>
      <c r="N413" s="48"/>
      <c r="O413" s="48"/>
      <c r="P413" s="48"/>
      <c r="Q413" s="48"/>
      <c r="R413" s="48"/>
    </row>
    <row r="414" spans="1:18" ht="105" customHeight="1" x14ac:dyDescent="0.25">
      <c r="A414" s="168"/>
      <c r="B414" s="166"/>
      <c r="C414" s="166"/>
      <c r="D414" s="166"/>
      <c r="E414" s="35" t="s">
        <v>233</v>
      </c>
      <c r="F414" s="149"/>
      <c r="G414" s="149"/>
      <c r="H414" s="145"/>
      <c r="I414" s="168"/>
      <c r="J414" s="187"/>
      <c r="K414" s="50" t="s">
        <v>628</v>
      </c>
      <c r="L414" s="51" t="s">
        <v>790</v>
      </c>
      <c r="M414" s="48"/>
      <c r="N414" s="48"/>
      <c r="O414" s="48"/>
      <c r="P414" s="48"/>
      <c r="Q414" s="48"/>
      <c r="R414" s="48"/>
    </row>
    <row r="415" spans="1:18" ht="105" customHeight="1" x14ac:dyDescent="0.25">
      <c r="A415" s="168"/>
      <c r="B415" s="166"/>
      <c r="C415" s="166"/>
      <c r="D415" s="166"/>
      <c r="E415" s="58" t="s">
        <v>234</v>
      </c>
      <c r="F415" s="149"/>
      <c r="G415" s="149"/>
      <c r="H415" s="145"/>
      <c r="I415" s="168"/>
      <c r="J415" s="187"/>
      <c r="K415" s="50" t="s">
        <v>629</v>
      </c>
      <c r="L415" s="51" t="s">
        <v>791</v>
      </c>
      <c r="M415" s="48"/>
      <c r="N415" s="48"/>
      <c r="O415" s="48"/>
      <c r="P415" s="48"/>
      <c r="Q415" s="48"/>
      <c r="R415" s="48"/>
    </row>
    <row r="416" spans="1:18" ht="105" customHeight="1" x14ac:dyDescent="0.25">
      <c r="A416" s="168"/>
      <c r="B416" s="166"/>
      <c r="C416" s="166"/>
      <c r="D416" s="166"/>
      <c r="E416" s="58"/>
      <c r="F416" s="149"/>
      <c r="G416" s="149"/>
      <c r="H416" s="145"/>
      <c r="I416" s="168"/>
      <c r="J416" s="187"/>
      <c r="K416" s="50" t="s">
        <v>630</v>
      </c>
      <c r="L416" s="51" t="s">
        <v>822</v>
      </c>
      <c r="M416" s="48"/>
      <c r="N416" s="48"/>
      <c r="O416" s="48"/>
      <c r="P416" s="48"/>
      <c r="Q416" s="48"/>
      <c r="R416" s="48"/>
    </row>
    <row r="417" spans="1:18" ht="105" customHeight="1" x14ac:dyDescent="0.25">
      <c r="A417" s="168"/>
      <c r="B417" s="166"/>
      <c r="C417" s="166"/>
      <c r="D417" s="166"/>
      <c r="E417" s="61"/>
      <c r="F417" s="149"/>
      <c r="G417" s="149"/>
      <c r="H417" s="145"/>
      <c r="I417" s="168"/>
      <c r="J417" s="187"/>
      <c r="K417" s="50" t="s">
        <v>631</v>
      </c>
      <c r="L417" s="51" t="s">
        <v>825</v>
      </c>
      <c r="M417" s="48"/>
      <c r="N417" s="48" t="s">
        <v>826</v>
      </c>
      <c r="O417" s="48"/>
      <c r="P417" s="48"/>
      <c r="Q417" s="48"/>
      <c r="R417" s="48"/>
    </row>
    <row r="418" spans="1:18" ht="105" customHeight="1" x14ac:dyDescent="0.25">
      <c r="A418" s="168"/>
      <c r="B418" s="166"/>
      <c r="C418" s="166"/>
      <c r="D418" s="166"/>
      <c r="E418" s="58"/>
      <c r="F418" s="149"/>
      <c r="G418" s="149"/>
      <c r="H418" s="145"/>
      <c r="I418" s="168"/>
      <c r="J418" s="187"/>
      <c r="K418" s="50" t="s">
        <v>632</v>
      </c>
      <c r="L418" s="51" t="s">
        <v>792</v>
      </c>
      <c r="M418" s="48"/>
      <c r="N418" s="48"/>
      <c r="O418" s="48"/>
      <c r="P418" s="48"/>
      <c r="Q418" s="48"/>
      <c r="R418" s="48"/>
    </row>
    <row r="419" spans="1:18" ht="105" customHeight="1" x14ac:dyDescent="0.25">
      <c r="A419" s="168"/>
      <c r="B419" s="166"/>
      <c r="C419" s="166"/>
      <c r="D419" s="166"/>
      <c r="E419" s="58"/>
      <c r="F419" s="149"/>
      <c r="G419" s="149"/>
      <c r="H419" s="145"/>
      <c r="I419" s="168"/>
      <c r="J419" s="187"/>
      <c r="K419" s="50" t="s">
        <v>633</v>
      </c>
      <c r="L419" s="51" t="s">
        <v>824</v>
      </c>
      <c r="M419" s="51" t="s">
        <v>823</v>
      </c>
      <c r="O419" s="48"/>
      <c r="P419" s="48"/>
      <c r="Q419" s="48"/>
      <c r="R419" s="48"/>
    </row>
    <row r="420" spans="1:18" ht="126" customHeight="1" x14ac:dyDescent="0.25">
      <c r="A420" s="168"/>
      <c r="B420" s="166"/>
      <c r="C420" s="166"/>
      <c r="D420" s="166"/>
      <c r="E420" s="58"/>
      <c r="F420" s="149"/>
      <c r="G420" s="149"/>
      <c r="H420" s="145"/>
      <c r="I420" s="168"/>
      <c r="J420" s="187"/>
      <c r="K420" s="50" t="s">
        <v>634</v>
      </c>
      <c r="L420" s="13" t="s">
        <v>798</v>
      </c>
      <c r="M420" s="48"/>
      <c r="N420" s="48"/>
      <c r="O420" s="48"/>
      <c r="P420" s="48"/>
      <c r="Q420" s="48"/>
      <c r="R420" s="48"/>
    </row>
    <row r="421" spans="1:18" ht="105" customHeight="1" x14ac:dyDescent="0.25">
      <c r="A421" s="168"/>
      <c r="B421" s="166"/>
      <c r="C421" s="166"/>
      <c r="D421" s="166"/>
      <c r="E421" s="58"/>
      <c r="F421" s="149"/>
      <c r="G421" s="149"/>
      <c r="H421" s="145"/>
      <c r="I421" s="168"/>
      <c r="J421" s="187"/>
      <c r="K421" s="50" t="s">
        <v>635</v>
      </c>
      <c r="L421" s="51" t="s">
        <v>797</v>
      </c>
      <c r="M421" s="48"/>
      <c r="N421" s="48"/>
      <c r="O421" s="48"/>
      <c r="P421" s="48"/>
      <c r="Q421" s="48"/>
      <c r="R421" s="48"/>
    </row>
    <row r="422" spans="1:18" ht="105" customHeight="1" x14ac:dyDescent="0.25">
      <c r="A422" s="168"/>
      <c r="B422" s="166"/>
      <c r="C422" s="166"/>
      <c r="D422" s="166"/>
      <c r="E422" s="58"/>
      <c r="F422" s="149"/>
      <c r="G422" s="149"/>
      <c r="H422" s="145"/>
      <c r="I422" s="168"/>
      <c r="J422" s="187"/>
      <c r="K422" s="50" t="s">
        <v>636</v>
      </c>
      <c r="L422" s="51" t="s">
        <v>763</v>
      </c>
      <c r="M422" s="48"/>
      <c r="N422" s="48"/>
      <c r="O422" s="48"/>
      <c r="P422" s="48"/>
      <c r="Q422" s="48"/>
      <c r="R422" s="48"/>
    </row>
    <row r="423" spans="1:18" ht="81" customHeight="1" x14ac:dyDescent="0.25">
      <c r="A423" s="168"/>
      <c r="B423" s="166"/>
      <c r="C423" s="166"/>
      <c r="D423" s="166"/>
      <c r="E423" s="58"/>
      <c r="F423" s="149"/>
      <c r="G423" s="149"/>
      <c r="H423" s="145"/>
      <c r="I423" s="168"/>
      <c r="J423" s="187"/>
      <c r="K423" s="50" t="s">
        <v>435</v>
      </c>
      <c r="L423" s="51" t="s">
        <v>793</v>
      </c>
      <c r="M423" s="48"/>
      <c r="N423" s="48"/>
      <c r="O423" s="48"/>
      <c r="P423" s="48"/>
      <c r="Q423" s="48"/>
      <c r="R423" s="48"/>
    </row>
    <row r="424" spans="1:18" ht="105" customHeight="1" x14ac:dyDescent="0.25">
      <c r="A424" s="168"/>
      <c r="B424" s="166"/>
      <c r="C424" s="166"/>
      <c r="D424" s="166"/>
      <c r="E424" s="58"/>
      <c r="F424" s="149"/>
      <c r="G424" s="149"/>
      <c r="H424" s="145"/>
      <c r="I424" s="168"/>
      <c r="J424" s="187"/>
      <c r="K424" s="50" t="s">
        <v>483</v>
      </c>
      <c r="L424" s="51" t="s">
        <v>794</v>
      </c>
      <c r="M424" s="48"/>
      <c r="N424" s="48"/>
      <c r="O424" s="48"/>
      <c r="P424" s="48"/>
      <c r="Q424" s="48"/>
      <c r="R424" s="48"/>
    </row>
    <row r="425" spans="1:18" ht="67.5" customHeight="1" x14ac:dyDescent="0.25">
      <c r="A425" s="168"/>
      <c r="B425" s="166"/>
      <c r="C425" s="166"/>
      <c r="D425" s="166"/>
      <c r="E425" s="58"/>
      <c r="F425" s="149"/>
      <c r="G425" s="149"/>
      <c r="H425" s="145"/>
      <c r="I425" s="168"/>
      <c r="J425" s="187"/>
      <c r="K425" s="50" t="s">
        <v>437</v>
      </c>
      <c r="L425" s="51" t="s">
        <v>795</v>
      </c>
      <c r="M425" s="48"/>
      <c r="N425" s="48" t="s">
        <v>826</v>
      </c>
      <c r="O425" s="48"/>
      <c r="P425" s="48"/>
      <c r="Q425" s="48"/>
      <c r="R425" s="48"/>
    </row>
    <row r="426" spans="1:18" ht="105" customHeight="1" x14ac:dyDescent="0.25">
      <c r="A426" s="168"/>
      <c r="B426" s="166"/>
      <c r="C426" s="166"/>
      <c r="D426" s="166"/>
      <c r="E426" s="58"/>
      <c r="F426" s="149"/>
      <c r="G426" s="149"/>
      <c r="H426" s="145"/>
      <c r="I426" s="168"/>
      <c r="J426" s="187"/>
      <c r="K426" s="50" t="s">
        <v>438</v>
      </c>
      <c r="L426" s="51" t="s">
        <v>759</v>
      </c>
      <c r="M426" s="48"/>
      <c r="N426" s="48"/>
      <c r="O426" s="48"/>
      <c r="P426" s="48"/>
      <c r="Q426" s="48"/>
      <c r="R426" s="48"/>
    </row>
    <row r="427" spans="1:18" ht="105" customHeight="1" x14ac:dyDescent="0.25">
      <c r="A427" s="168"/>
      <c r="B427" s="166"/>
      <c r="C427" s="166"/>
      <c r="D427" s="166"/>
      <c r="E427" s="58"/>
      <c r="F427" s="149"/>
      <c r="G427" s="149"/>
      <c r="H427" s="145"/>
      <c r="I427" s="168"/>
      <c r="J427" s="187"/>
      <c r="L427" s="51" t="s">
        <v>796</v>
      </c>
      <c r="M427" s="48"/>
      <c r="N427" s="48"/>
      <c r="O427" s="48"/>
      <c r="P427" s="48"/>
      <c r="Q427" s="48"/>
      <c r="R427" s="48"/>
    </row>
    <row r="428" spans="1:18" ht="51" customHeight="1" x14ac:dyDescent="0.25">
      <c r="A428" s="168"/>
      <c r="B428" s="166"/>
      <c r="C428" s="166"/>
      <c r="D428" s="166"/>
      <c r="E428" s="58"/>
      <c r="F428" s="149"/>
      <c r="G428" s="149"/>
      <c r="H428" s="145"/>
      <c r="I428" s="168"/>
      <c r="J428" s="187"/>
      <c r="L428" s="51" t="s">
        <v>764</v>
      </c>
      <c r="M428" s="48"/>
      <c r="N428" s="48"/>
      <c r="O428" s="48"/>
      <c r="P428" s="48"/>
      <c r="Q428" s="48"/>
      <c r="R428" s="48"/>
    </row>
    <row r="429" spans="1:18" ht="96" customHeight="1" x14ac:dyDescent="0.25">
      <c r="A429" s="168"/>
      <c r="B429" s="166"/>
      <c r="C429" s="166"/>
      <c r="D429" s="166"/>
      <c r="E429" s="58"/>
      <c r="F429" s="149"/>
      <c r="G429" s="149"/>
      <c r="H429" s="145"/>
      <c r="I429" s="168"/>
      <c r="J429" s="187"/>
      <c r="L429" s="51" t="s">
        <v>760</v>
      </c>
      <c r="M429" s="48"/>
      <c r="N429" s="48"/>
      <c r="O429" s="48"/>
      <c r="P429" s="48"/>
      <c r="Q429" s="48"/>
      <c r="R429" s="48"/>
    </row>
    <row r="430" spans="1:18" ht="105" customHeight="1" x14ac:dyDescent="0.25">
      <c r="A430" s="168"/>
      <c r="B430" s="166"/>
      <c r="C430" s="166"/>
      <c r="D430" s="166"/>
      <c r="E430" s="58"/>
      <c r="F430" s="149"/>
      <c r="G430" s="149"/>
      <c r="H430" s="145"/>
      <c r="I430" s="168"/>
      <c r="J430" s="187"/>
      <c r="L430" s="51" t="s">
        <v>807</v>
      </c>
      <c r="M430" s="48"/>
      <c r="N430" s="48"/>
      <c r="O430" s="48"/>
      <c r="P430" s="48"/>
      <c r="Q430" s="48"/>
      <c r="R430" s="48"/>
    </row>
    <row r="431" spans="1:18" ht="60" customHeight="1" x14ac:dyDescent="0.25">
      <c r="A431" s="168"/>
      <c r="B431" s="166"/>
      <c r="C431" s="166"/>
      <c r="D431" s="166"/>
      <c r="E431" s="35"/>
      <c r="F431" s="149"/>
      <c r="G431" s="149"/>
      <c r="H431" s="145"/>
      <c r="I431" s="168"/>
      <c r="J431" s="187"/>
      <c r="L431" s="51" t="s">
        <v>770</v>
      </c>
      <c r="M431" s="48"/>
      <c r="N431" s="48"/>
      <c r="O431" s="48"/>
      <c r="P431" s="48"/>
      <c r="Q431" s="48"/>
      <c r="R431" s="48"/>
    </row>
    <row r="432" spans="1:18" ht="105" customHeight="1" x14ac:dyDescent="0.25">
      <c r="A432" s="168"/>
      <c r="B432" s="147" t="s">
        <v>235</v>
      </c>
      <c r="C432" s="147" t="s">
        <v>236</v>
      </c>
      <c r="D432" s="147" t="s">
        <v>237</v>
      </c>
      <c r="E432" s="64" t="s">
        <v>239</v>
      </c>
      <c r="F432" s="149"/>
      <c r="G432" s="149"/>
      <c r="H432" s="145" t="s">
        <v>238</v>
      </c>
      <c r="I432" s="168"/>
      <c r="J432" s="187"/>
      <c r="M432" s="48"/>
      <c r="N432" s="48"/>
      <c r="O432" s="48"/>
      <c r="P432" s="48"/>
      <c r="Q432" s="48"/>
      <c r="R432" s="48"/>
    </row>
    <row r="433" spans="1:18" ht="105" customHeight="1" x14ac:dyDescent="0.25">
      <c r="A433" s="168"/>
      <c r="B433" s="147"/>
      <c r="C433" s="147"/>
      <c r="D433" s="147"/>
      <c r="E433" s="65" t="s">
        <v>240</v>
      </c>
      <c r="F433" s="149"/>
      <c r="G433" s="149"/>
      <c r="H433" s="145"/>
      <c r="I433" s="168"/>
      <c r="J433" s="187"/>
      <c r="M433" s="48"/>
      <c r="N433" s="48"/>
      <c r="O433" s="48"/>
      <c r="P433" s="48"/>
      <c r="Q433" s="48"/>
      <c r="R433" s="48"/>
    </row>
    <row r="434" spans="1:18" ht="105" customHeight="1" x14ac:dyDescent="0.25">
      <c r="A434" s="168"/>
      <c r="B434" s="147"/>
      <c r="C434" s="147"/>
      <c r="D434" s="147"/>
      <c r="E434" s="65" t="s">
        <v>241</v>
      </c>
      <c r="F434" s="149"/>
      <c r="G434" s="149"/>
      <c r="H434" s="145"/>
      <c r="I434" s="168"/>
      <c r="J434" s="187"/>
      <c r="M434" s="48"/>
      <c r="N434" s="48"/>
      <c r="O434" s="48"/>
      <c r="P434" s="48"/>
      <c r="Q434" s="48"/>
      <c r="R434" s="48"/>
    </row>
    <row r="435" spans="1:18" ht="105" customHeight="1" x14ac:dyDescent="0.25">
      <c r="A435" s="168"/>
      <c r="B435" s="147"/>
      <c r="C435" s="147"/>
      <c r="D435" s="147"/>
      <c r="E435" s="66" t="s">
        <v>242</v>
      </c>
      <c r="F435" s="149"/>
      <c r="G435" s="149"/>
      <c r="H435" s="145"/>
      <c r="I435" s="168"/>
      <c r="J435" s="187"/>
      <c r="M435" s="48"/>
      <c r="N435" s="48"/>
      <c r="O435" s="48"/>
      <c r="P435" s="48"/>
      <c r="Q435" s="48"/>
      <c r="R435" s="48"/>
    </row>
    <row r="436" spans="1:18" ht="57" customHeight="1" x14ac:dyDescent="0.25">
      <c r="A436" s="168"/>
      <c r="B436" s="166" t="s">
        <v>243</v>
      </c>
      <c r="C436" s="166" t="s">
        <v>244</v>
      </c>
      <c r="D436" s="166" t="s">
        <v>245</v>
      </c>
      <c r="E436" s="35" t="s">
        <v>247</v>
      </c>
      <c r="F436" s="149"/>
      <c r="G436" s="149"/>
      <c r="H436" s="145" t="s">
        <v>246</v>
      </c>
      <c r="I436" s="168"/>
      <c r="J436" s="187"/>
      <c r="L436" s="13" t="s">
        <v>798</v>
      </c>
      <c r="M436" s="48"/>
      <c r="N436" s="48"/>
      <c r="O436" s="48"/>
      <c r="P436" s="48"/>
      <c r="Q436" s="48"/>
      <c r="R436" s="48"/>
    </row>
    <row r="437" spans="1:18" ht="57" customHeight="1" x14ac:dyDescent="0.25">
      <c r="A437" s="168"/>
      <c r="B437" s="166"/>
      <c r="C437" s="166"/>
      <c r="D437" s="166"/>
      <c r="E437" s="35" t="s">
        <v>248</v>
      </c>
      <c r="F437" s="149"/>
      <c r="G437" s="149"/>
      <c r="H437" s="145"/>
      <c r="I437" s="168"/>
      <c r="J437" s="187"/>
      <c r="L437" s="51" t="s">
        <v>825</v>
      </c>
      <c r="M437" s="48"/>
      <c r="N437" s="48" t="s">
        <v>826</v>
      </c>
      <c r="O437" s="48"/>
      <c r="P437" s="48"/>
      <c r="Q437" s="48"/>
      <c r="R437" s="48"/>
    </row>
    <row r="438" spans="1:18" ht="57" customHeight="1" x14ac:dyDescent="0.25">
      <c r="A438" s="168"/>
      <c r="B438" s="166"/>
      <c r="C438" s="166"/>
      <c r="D438" s="166"/>
      <c r="E438" s="58" t="s">
        <v>249</v>
      </c>
      <c r="F438" s="149"/>
      <c r="G438" s="149"/>
      <c r="H438" s="145"/>
      <c r="I438" s="168"/>
      <c r="J438" s="187"/>
      <c r="L438" s="13" t="s">
        <v>799</v>
      </c>
      <c r="M438" s="48"/>
      <c r="N438" s="48"/>
      <c r="O438" s="48"/>
      <c r="P438" s="48"/>
      <c r="Q438" s="48"/>
      <c r="R438" s="48"/>
    </row>
    <row r="439" spans="1:18" ht="138" customHeight="1" x14ac:dyDescent="0.25">
      <c r="A439" s="168"/>
      <c r="B439" s="166"/>
      <c r="C439" s="166"/>
      <c r="D439" s="166"/>
      <c r="F439" s="149"/>
      <c r="G439" s="149"/>
      <c r="H439" s="145"/>
      <c r="I439" s="168"/>
      <c r="J439" s="187"/>
      <c r="L439" s="13" t="s">
        <v>800</v>
      </c>
      <c r="M439" s="48"/>
      <c r="N439" s="48"/>
      <c r="O439" s="48"/>
      <c r="P439" s="48"/>
      <c r="Q439" s="48"/>
      <c r="R439" s="48"/>
    </row>
    <row r="440" spans="1:18" ht="63" customHeight="1" x14ac:dyDescent="0.25">
      <c r="A440" s="168"/>
      <c r="B440" s="166"/>
      <c r="C440" s="166"/>
      <c r="D440" s="166"/>
      <c r="E440" s="58"/>
      <c r="F440" s="149"/>
      <c r="G440" s="149"/>
      <c r="H440" s="145"/>
      <c r="I440" s="168"/>
      <c r="J440" s="187"/>
      <c r="L440" s="13" t="s">
        <v>801</v>
      </c>
      <c r="M440" s="48"/>
      <c r="N440" s="48"/>
      <c r="O440" s="48"/>
      <c r="P440" s="48"/>
      <c r="Q440" s="48"/>
      <c r="R440" s="48"/>
    </row>
    <row r="441" spans="1:18" ht="63" customHeight="1" x14ac:dyDescent="0.25">
      <c r="A441" s="168"/>
      <c r="B441" s="166"/>
      <c r="C441" s="166"/>
      <c r="D441" s="166"/>
      <c r="E441" s="58"/>
      <c r="F441" s="149"/>
      <c r="G441" s="149"/>
      <c r="H441" s="145"/>
      <c r="I441" s="168"/>
      <c r="J441" s="187"/>
      <c r="L441" s="13" t="s">
        <v>802</v>
      </c>
      <c r="M441" s="48"/>
      <c r="N441" s="48"/>
      <c r="O441" s="48"/>
      <c r="P441" s="48"/>
      <c r="Q441" s="48"/>
      <c r="R441" s="48"/>
    </row>
    <row r="442" spans="1:18" ht="63" customHeight="1" x14ac:dyDescent="0.25">
      <c r="A442" s="168"/>
      <c r="B442" s="166"/>
      <c r="C442" s="166"/>
      <c r="D442" s="166"/>
      <c r="E442" s="58"/>
      <c r="F442" s="149"/>
      <c r="G442" s="149"/>
      <c r="H442" s="145"/>
      <c r="I442" s="168"/>
      <c r="J442" s="187"/>
      <c r="L442" s="13" t="s">
        <v>803</v>
      </c>
      <c r="M442" s="48"/>
      <c r="N442" s="48"/>
      <c r="O442" s="48"/>
      <c r="P442" s="48"/>
      <c r="Q442" s="48"/>
      <c r="R442" s="48"/>
    </row>
    <row r="443" spans="1:18" ht="66" customHeight="1" x14ac:dyDescent="0.25">
      <c r="A443" s="168"/>
      <c r="B443" s="166"/>
      <c r="C443" s="166"/>
      <c r="D443" s="166"/>
      <c r="E443" s="58"/>
      <c r="F443" s="149"/>
      <c r="G443" s="149"/>
      <c r="H443" s="145"/>
      <c r="I443" s="168"/>
      <c r="J443" s="187"/>
      <c r="L443" s="13" t="s">
        <v>804</v>
      </c>
      <c r="M443" s="48"/>
      <c r="N443" s="48"/>
      <c r="O443" s="48"/>
      <c r="P443" s="48"/>
      <c r="Q443" s="48"/>
      <c r="R443" s="48"/>
    </row>
    <row r="444" spans="1:18" ht="75" customHeight="1" x14ac:dyDescent="0.25">
      <c r="A444" s="168"/>
      <c r="B444" s="166"/>
      <c r="C444" s="166"/>
      <c r="D444" s="166"/>
      <c r="E444" s="58"/>
      <c r="F444" s="149"/>
      <c r="G444" s="149"/>
      <c r="H444" s="145"/>
      <c r="I444" s="168"/>
      <c r="J444" s="187"/>
      <c r="L444" s="13" t="s">
        <v>805</v>
      </c>
      <c r="M444" s="48"/>
      <c r="N444" s="48"/>
      <c r="O444" s="48"/>
      <c r="P444" s="48"/>
      <c r="Q444" s="48"/>
      <c r="R444" s="48"/>
    </row>
    <row r="445" spans="1:18" ht="54" customHeight="1" x14ac:dyDescent="0.25">
      <c r="A445" s="168"/>
      <c r="B445" s="166"/>
      <c r="C445" s="166"/>
      <c r="D445" s="166"/>
      <c r="E445" s="58"/>
      <c r="F445" s="149"/>
      <c r="G445" s="149"/>
      <c r="H445" s="145"/>
      <c r="I445" s="168"/>
      <c r="J445" s="187"/>
      <c r="L445" s="51" t="s">
        <v>816</v>
      </c>
      <c r="M445" s="48"/>
      <c r="N445" s="48"/>
      <c r="O445" s="48"/>
      <c r="P445" s="48"/>
      <c r="Q445" s="48"/>
      <c r="R445" s="48"/>
    </row>
    <row r="446" spans="1:18" ht="105" customHeight="1" x14ac:dyDescent="0.25">
      <c r="A446" s="168"/>
      <c r="B446" s="166"/>
      <c r="C446" s="166"/>
      <c r="D446" s="166"/>
      <c r="E446" s="58"/>
      <c r="F446" s="149"/>
      <c r="G446" s="149"/>
      <c r="H446" s="145"/>
      <c r="I446" s="168"/>
      <c r="J446" s="187"/>
      <c r="L446" s="51" t="s">
        <v>808</v>
      </c>
      <c r="M446" s="48"/>
      <c r="N446" s="48"/>
      <c r="O446" s="48"/>
      <c r="P446" s="48"/>
      <c r="Q446" s="48"/>
      <c r="R446" s="48"/>
    </row>
    <row r="447" spans="1:18" ht="105" customHeight="1" x14ac:dyDescent="0.25">
      <c r="A447" s="168"/>
      <c r="B447" s="166"/>
      <c r="C447" s="166"/>
      <c r="D447" s="166"/>
      <c r="E447" s="58"/>
      <c r="F447" s="149"/>
      <c r="G447" s="149"/>
      <c r="H447" s="145"/>
      <c r="I447" s="168"/>
      <c r="J447" s="187"/>
      <c r="L447" s="51" t="s">
        <v>806</v>
      </c>
      <c r="M447" s="48"/>
      <c r="N447" s="48"/>
      <c r="O447" s="48"/>
      <c r="P447" s="48"/>
      <c r="Q447" s="48"/>
      <c r="R447" s="48"/>
    </row>
    <row r="448" spans="1:18" ht="69" customHeight="1" x14ac:dyDescent="0.25">
      <c r="A448" s="168"/>
      <c r="B448" s="166"/>
      <c r="C448" s="166"/>
      <c r="D448" s="166"/>
      <c r="E448" s="58"/>
      <c r="F448" s="149"/>
      <c r="G448" s="149"/>
      <c r="H448" s="145"/>
      <c r="I448" s="168"/>
      <c r="J448" s="187"/>
      <c r="L448" s="51" t="s">
        <v>759</v>
      </c>
      <c r="M448" s="48"/>
      <c r="N448" s="48"/>
      <c r="O448" s="48"/>
      <c r="P448" s="48"/>
      <c r="Q448" s="48"/>
      <c r="R448" s="48"/>
    </row>
    <row r="449" spans="1:18" ht="105" customHeight="1" x14ac:dyDescent="0.25">
      <c r="A449" s="168"/>
      <c r="B449" s="166"/>
      <c r="C449" s="166"/>
      <c r="D449" s="166"/>
      <c r="E449" s="58"/>
      <c r="F449" s="149"/>
      <c r="G449" s="149"/>
      <c r="H449" s="145"/>
      <c r="I449" s="168"/>
      <c r="J449" s="187"/>
      <c r="L449" s="51" t="s">
        <v>796</v>
      </c>
      <c r="M449" s="48"/>
      <c r="N449" s="48"/>
      <c r="O449" s="48"/>
      <c r="P449" s="48"/>
      <c r="Q449" s="48"/>
      <c r="R449" s="48"/>
    </row>
    <row r="450" spans="1:18" ht="54" customHeight="1" x14ac:dyDescent="0.25">
      <c r="A450" s="168"/>
      <c r="B450" s="143" t="s">
        <v>250</v>
      </c>
      <c r="C450" s="143" t="s">
        <v>251</v>
      </c>
      <c r="D450" s="143" t="s">
        <v>252</v>
      </c>
      <c r="E450" s="29" t="s">
        <v>880</v>
      </c>
      <c r="F450" s="149"/>
      <c r="G450" s="149"/>
      <c r="H450" s="145" t="s">
        <v>253</v>
      </c>
      <c r="I450" s="168"/>
      <c r="J450" s="187"/>
      <c r="L450" s="51" t="s">
        <v>883</v>
      </c>
      <c r="M450" s="48"/>
      <c r="N450" s="48"/>
      <c r="O450" s="48"/>
      <c r="P450" s="48"/>
      <c r="Q450" s="48"/>
      <c r="R450" s="48"/>
    </row>
    <row r="451" spans="1:18" ht="63" customHeight="1" x14ac:dyDescent="0.25">
      <c r="A451" s="168"/>
      <c r="B451" s="143"/>
      <c r="C451" s="143"/>
      <c r="D451" s="143"/>
      <c r="E451" s="26" t="s">
        <v>254</v>
      </c>
      <c r="F451" s="149"/>
      <c r="G451" s="149"/>
      <c r="H451" s="145"/>
      <c r="I451" s="168"/>
      <c r="J451" s="187"/>
      <c r="L451" s="51" t="s">
        <v>882</v>
      </c>
      <c r="M451" s="48"/>
      <c r="N451" s="48"/>
      <c r="O451" s="48"/>
      <c r="P451" s="48"/>
      <c r="Q451" s="48"/>
      <c r="R451" s="48"/>
    </row>
    <row r="452" spans="1:18" ht="50.25" customHeight="1" x14ac:dyDescent="0.25">
      <c r="A452" s="168"/>
      <c r="B452" s="143"/>
      <c r="C452" s="143"/>
      <c r="D452" s="143"/>
      <c r="E452" s="26"/>
      <c r="F452" s="149"/>
      <c r="G452" s="149"/>
      <c r="H452" s="145"/>
      <c r="I452" s="168"/>
      <c r="J452" s="187"/>
      <c r="L452" s="51" t="s">
        <v>884</v>
      </c>
      <c r="M452" s="48"/>
      <c r="N452" s="48"/>
      <c r="O452" s="48"/>
      <c r="P452" s="48"/>
      <c r="Q452" s="48"/>
      <c r="R452" s="48"/>
    </row>
    <row r="453" spans="1:18" ht="50.25" customHeight="1" x14ac:dyDescent="0.25">
      <c r="A453" s="168"/>
      <c r="B453" s="143"/>
      <c r="C453" s="143"/>
      <c r="D453" s="143"/>
      <c r="E453" s="26"/>
      <c r="F453" s="149"/>
      <c r="G453" s="149"/>
      <c r="H453" s="145"/>
      <c r="I453" s="168"/>
      <c r="J453" s="187"/>
      <c r="L453" s="51" t="s">
        <v>885</v>
      </c>
      <c r="M453" s="48"/>
      <c r="N453" s="48"/>
      <c r="O453" s="48"/>
      <c r="P453" s="48"/>
      <c r="Q453" s="48"/>
      <c r="R453" s="48"/>
    </row>
    <row r="454" spans="1:18" ht="105" customHeight="1" x14ac:dyDescent="0.25">
      <c r="A454" s="168"/>
      <c r="B454" s="143"/>
      <c r="C454" s="143"/>
      <c r="D454" s="143"/>
      <c r="E454" s="26"/>
      <c r="F454" s="149"/>
      <c r="G454" s="149"/>
      <c r="H454" s="145"/>
      <c r="I454" s="168"/>
      <c r="J454" s="187"/>
      <c r="L454" s="51" t="s">
        <v>886</v>
      </c>
      <c r="M454" s="48"/>
      <c r="N454" s="48"/>
      <c r="O454" s="48"/>
      <c r="P454" s="48"/>
      <c r="Q454" s="48"/>
      <c r="R454" s="48"/>
    </row>
    <row r="455" spans="1:18" ht="69" customHeight="1" x14ac:dyDescent="0.25">
      <c r="A455" s="168"/>
      <c r="B455" s="143"/>
      <c r="C455" s="143"/>
      <c r="D455" s="143"/>
      <c r="E455" s="26"/>
      <c r="F455" s="149"/>
      <c r="G455" s="149"/>
      <c r="H455" s="145"/>
      <c r="I455" s="168"/>
      <c r="J455" s="187"/>
      <c r="L455" s="51" t="s">
        <v>887</v>
      </c>
      <c r="M455" s="48"/>
      <c r="N455" s="48"/>
      <c r="O455" s="48"/>
      <c r="P455" s="48"/>
      <c r="Q455" s="48"/>
      <c r="R455" s="48"/>
    </row>
    <row r="456" spans="1:18" ht="60" customHeight="1" x14ac:dyDescent="0.25">
      <c r="A456" s="168"/>
      <c r="B456" s="143"/>
      <c r="C456" s="143"/>
      <c r="D456" s="143"/>
      <c r="E456" s="26"/>
      <c r="F456" s="149"/>
      <c r="G456" s="149"/>
      <c r="H456" s="145"/>
      <c r="I456" s="168"/>
      <c r="J456" s="187"/>
      <c r="L456" s="51" t="s">
        <v>889</v>
      </c>
      <c r="M456" s="48"/>
      <c r="N456" s="48"/>
      <c r="O456" s="48"/>
      <c r="P456" s="48"/>
      <c r="Q456" s="48"/>
      <c r="R456" s="48"/>
    </row>
    <row r="457" spans="1:18" ht="69" customHeight="1" x14ac:dyDescent="0.25">
      <c r="A457" s="168"/>
      <c r="B457" s="143"/>
      <c r="C457" s="143"/>
      <c r="D457" s="143"/>
      <c r="E457" s="26"/>
      <c r="F457" s="149"/>
      <c r="G457" s="149"/>
      <c r="H457" s="145"/>
      <c r="I457" s="168"/>
      <c r="J457" s="187"/>
      <c r="L457" s="51" t="s">
        <v>888</v>
      </c>
      <c r="M457" s="48"/>
      <c r="N457" s="48"/>
      <c r="O457" s="48"/>
      <c r="P457" s="48"/>
      <c r="Q457" s="48"/>
      <c r="R457" s="48"/>
    </row>
    <row r="458" spans="1:18" ht="69" customHeight="1" x14ac:dyDescent="0.25">
      <c r="A458" s="168"/>
      <c r="B458" s="143"/>
      <c r="C458" s="143"/>
      <c r="D458" s="143"/>
      <c r="E458" s="26"/>
      <c r="F458" s="149"/>
      <c r="G458" s="149"/>
      <c r="H458" s="145"/>
      <c r="I458" s="168"/>
      <c r="J458" s="187"/>
      <c r="L458" s="51" t="s">
        <v>890</v>
      </c>
      <c r="M458" s="48"/>
      <c r="N458" s="48"/>
      <c r="O458" s="48"/>
      <c r="P458" s="48"/>
      <c r="Q458" s="48"/>
      <c r="R458" s="48"/>
    </row>
    <row r="459" spans="1:18" ht="69" customHeight="1" x14ac:dyDescent="0.25">
      <c r="A459" s="168"/>
      <c r="B459" s="143"/>
      <c r="C459" s="143"/>
      <c r="D459" s="143"/>
      <c r="E459" s="26"/>
      <c r="F459" s="149"/>
      <c r="G459" s="149"/>
      <c r="H459" s="145"/>
      <c r="I459" s="168"/>
      <c r="J459" s="187"/>
      <c r="L459" s="51" t="s">
        <v>891</v>
      </c>
      <c r="M459" s="48"/>
      <c r="N459" s="48"/>
      <c r="O459" s="48"/>
      <c r="P459" s="48"/>
      <c r="Q459" s="48"/>
      <c r="R459" s="48"/>
    </row>
    <row r="460" spans="1:18" ht="66" customHeight="1" x14ac:dyDescent="0.25">
      <c r="A460" s="168"/>
      <c r="B460" s="152" t="s">
        <v>255</v>
      </c>
      <c r="C460" s="149" t="s">
        <v>256</v>
      </c>
      <c r="D460" s="140" t="s">
        <v>257</v>
      </c>
      <c r="E460" s="26" t="s">
        <v>881</v>
      </c>
      <c r="F460" s="149"/>
      <c r="G460" s="149"/>
      <c r="H460" s="145" t="s">
        <v>258</v>
      </c>
      <c r="I460" s="168"/>
      <c r="J460" s="187"/>
      <c r="L460" s="51" t="s">
        <v>809</v>
      </c>
      <c r="M460" s="48"/>
      <c r="N460" s="48"/>
      <c r="O460" s="48"/>
      <c r="P460" s="48"/>
      <c r="Q460" s="48"/>
      <c r="R460" s="48"/>
    </row>
    <row r="461" spans="1:18" ht="54.75" customHeight="1" x14ac:dyDescent="0.25">
      <c r="A461" s="168"/>
      <c r="B461" s="148"/>
      <c r="C461" s="149"/>
      <c r="D461" s="143"/>
      <c r="E461" s="26" t="s">
        <v>259</v>
      </c>
      <c r="F461" s="149"/>
      <c r="G461" s="149"/>
      <c r="H461" s="145"/>
      <c r="I461" s="168"/>
      <c r="J461" s="187"/>
      <c r="L461" s="51" t="s">
        <v>810</v>
      </c>
      <c r="M461" s="48"/>
      <c r="N461" s="48"/>
      <c r="O461" s="48"/>
      <c r="P461" s="48"/>
      <c r="Q461" s="48"/>
      <c r="R461" s="48"/>
    </row>
    <row r="462" spans="1:18" ht="51" customHeight="1" x14ac:dyDescent="0.25">
      <c r="A462" s="168"/>
      <c r="B462" s="148"/>
      <c r="C462" s="149"/>
      <c r="D462" s="143"/>
      <c r="E462" s="26"/>
      <c r="F462" s="149"/>
      <c r="G462" s="149"/>
      <c r="H462" s="145"/>
      <c r="I462" s="168"/>
      <c r="J462" s="187"/>
      <c r="L462" s="51" t="s">
        <v>811</v>
      </c>
      <c r="M462" s="48"/>
      <c r="N462" s="48"/>
      <c r="O462" s="48"/>
      <c r="P462" s="48"/>
      <c r="Q462" s="48"/>
      <c r="R462" s="48"/>
    </row>
    <row r="463" spans="1:18" ht="50.25" customHeight="1" x14ac:dyDescent="0.25">
      <c r="A463" s="168"/>
      <c r="B463" s="148"/>
      <c r="C463" s="149"/>
      <c r="D463" s="143"/>
      <c r="E463" s="26"/>
      <c r="F463" s="149"/>
      <c r="G463" s="149"/>
      <c r="H463" s="145"/>
      <c r="I463" s="168"/>
      <c r="J463" s="187"/>
      <c r="L463" s="51" t="s">
        <v>812</v>
      </c>
      <c r="M463" s="48"/>
      <c r="N463" s="48"/>
      <c r="O463" s="48"/>
      <c r="P463" s="48"/>
      <c r="Q463" s="48"/>
      <c r="R463" s="48"/>
    </row>
    <row r="464" spans="1:18" ht="75" customHeight="1" x14ac:dyDescent="0.25">
      <c r="A464" s="168"/>
      <c r="B464" s="148"/>
      <c r="C464" s="149"/>
      <c r="D464" s="143"/>
      <c r="E464" s="26"/>
      <c r="F464" s="149"/>
      <c r="G464" s="149"/>
      <c r="H464" s="145"/>
      <c r="I464" s="168"/>
      <c r="J464" s="187"/>
      <c r="L464" s="51" t="s">
        <v>813</v>
      </c>
      <c r="M464" s="48"/>
      <c r="N464" s="48"/>
      <c r="O464" s="48"/>
      <c r="P464" s="48"/>
      <c r="Q464" s="48"/>
      <c r="R464" s="48"/>
    </row>
    <row r="465" spans="1:18" ht="66" customHeight="1" x14ac:dyDescent="0.25">
      <c r="A465" s="168"/>
      <c r="B465" s="148"/>
      <c r="C465" s="149"/>
      <c r="D465" s="143"/>
      <c r="E465" s="26"/>
      <c r="F465" s="149"/>
      <c r="G465" s="149"/>
      <c r="H465" s="145"/>
      <c r="I465" s="168"/>
      <c r="J465" s="187"/>
      <c r="L465" s="51" t="s">
        <v>814</v>
      </c>
      <c r="M465" s="48"/>
      <c r="N465" s="48"/>
      <c r="O465" s="48"/>
      <c r="P465" s="48"/>
      <c r="Q465" s="48"/>
      <c r="R465" s="48"/>
    </row>
    <row r="466" spans="1:18" ht="69" customHeight="1" x14ac:dyDescent="0.25">
      <c r="A466" s="168"/>
      <c r="B466" s="148"/>
      <c r="C466" s="149"/>
      <c r="D466" s="143"/>
      <c r="E466" s="26"/>
      <c r="F466" s="149"/>
      <c r="G466" s="149"/>
      <c r="H466" s="145"/>
      <c r="I466" s="168"/>
      <c r="J466" s="187"/>
      <c r="L466" s="51" t="s">
        <v>815</v>
      </c>
      <c r="M466" s="48"/>
      <c r="N466" s="48"/>
      <c r="O466" s="48"/>
      <c r="P466" s="48"/>
      <c r="Q466" s="48"/>
      <c r="R466" s="48"/>
    </row>
    <row r="467" spans="1:18" ht="108.75" customHeight="1" x14ac:dyDescent="0.25">
      <c r="A467" s="168"/>
      <c r="B467" s="148"/>
      <c r="C467" s="149"/>
      <c r="D467" s="143"/>
      <c r="E467" s="26"/>
      <c r="F467" s="149"/>
      <c r="G467" s="149"/>
      <c r="H467" s="145"/>
      <c r="I467" s="168"/>
      <c r="J467" s="187"/>
      <c r="L467" s="51" t="s">
        <v>818</v>
      </c>
      <c r="M467" s="48"/>
      <c r="N467" s="48"/>
      <c r="O467" s="48"/>
      <c r="P467" s="48"/>
      <c r="Q467" s="48"/>
      <c r="R467" s="48"/>
    </row>
    <row r="468" spans="1:18" ht="66" customHeight="1" x14ac:dyDescent="0.25">
      <c r="A468" s="168"/>
      <c r="B468" s="148"/>
      <c r="C468" s="149"/>
      <c r="D468" s="143"/>
      <c r="E468" s="26"/>
      <c r="F468" s="149"/>
      <c r="G468" s="149"/>
      <c r="H468" s="145"/>
      <c r="I468" s="168"/>
      <c r="J468" s="187"/>
      <c r="L468" s="51" t="s">
        <v>817</v>
      </c>
      <c r="M468" s="48"/>
      <c r="N468" s="48"/>
      <c r="O468" s="48"/>
      <c r="P468" s="48"/>
      <c r="Q468" s="48"/>
      <c r="R468" s="48"/>
    </row>
    <row r="469" spans="1:18" ht="57" customHeight="1" x14ac:dyDescent="0.25">
      <c r="A469" s="168"/>
      <c r="B469" s="148"/>
      <c r="C469" s="149"/>
      <c r="D469" s="143"/>
      <c r="E469" s="26"/>
      <c r="F469" s="149"/>
      <c r="G469" s="149"/>
      <c r="H469" s="145"/>
      <c r="I469" s="168"/>
      <c r="J469" s="187"/>
      <c r="L469" s="51" t="s">
        <v>819</v>
      </c>
      <c r="M469" s="48"/>
      <c r="N469" s="48"/>
      <c r="O469" s="48"/>
      <c r="P469" s="48"/>
      <c r="Q469" s="48"/>
      <c r="R469" s="48"/>
    </row>
    <row r="470" spans="1:18" ht="57" customHeight="1" x14ac:dyDescent="0.25">
      <c r="A470" s="168"/>
      <c r="B470" s="148"/>
      <c r="C470" s="149"/>
      <c r="D470" s="143"/>
      <c r="E470" s="26"/>
      <c r="F470" s="149"/>
      <c r="G470" s="149"/>
      <c r="H470" s="145"/>
      <c r="I470" s="168"/>
      <c r="J470" s="187"/>
      <c r="L470" s="51" t="s">
        <v>820</v>
      </c>
      <c r="M470" s="48"/>
      <c r="N470" s="48"/>
      <c r="O470" s="48"/>
      <c r="P470" s="48"/>
      <c r="Q470" s="48"/>
      <c r="R470" s="48"/>
    </row>
    <row r="471" spans="1:18" ht="57" customHeight="1" x14ac:dyDescent="0.25">
      <c r="A471" s="168"/>
      <c r="B471" s="62"/>
      <c r="C471" s="192"/>
      <c r="D471" s="143"/>
      <c r="E471" s="26"/>
      <c r="F471" s="149"/>
      <c r="G471" s="149"/>
      <c r="H471" s="145"/>
      <c r="I471" s="168"/>
      <c r="J471" s="187"/>
      <c r="L471" s="67" t="s">
        <v>874</v>
      </c>
      <c r="M471" s="48"/>
      <c r="N471" s="48"/>
      <c r="O471" s="48"/>
      <c r="P471" s="48"/>
      <c r="Q471" s="48"/>
      <c r="R471" s="48"/>
    </row>
    <row r="472" spans="1:18" ht="57" customHeight="1" x14ac:dyDescent="0.25">
      <c r="A472" s="168"/>
      <c r="B472" s="62"/>
      <c r="C472" s="192"/>
      <c r="D472" s="143"/>
      <c r="E472" s="26"/>
      <c r="F472" s="149"/>
      <c r="G472" s="149"/>
      <c r="H472" s="145"/>
      <c r="I472" s="168"/>
      <c r="J472" s="187"/>
      <c r="L472" s="67" t="s">
        <v>725</v>
      </c>
      <c r="M472" s="48"/>
      <c r="N472" s="48"/>
      <c r="O472" s="48"/>
      <c r="P472" s="48"/>
      <c r="Q472" s="48"/>
      <c r="R472" s="48"/>
    </row>
    <row r="473" spans="1:18" ht="57" customHeight="1" x14ac:dyDescent="0.25">
      <c r="A473" s="168"/>
      <c r="B473" s="62"/>
      <c r="C473" s="192"/>
      <c r="D473" s="143"/>
      <c r="E473" s="26"/>
      <c r="F473" s="149"/>
      <c r="G473" s="149"/>
      <c r="H473" s="145"/>
      <c r="I473" s="168"/>
      <c r="J473" s="187"/>
      <c r="L473" s="67" t="s">
        <v>876</v>
      </c>
      <c r="M473" s="48"/>
      <c r="N473" s="48"/>
      <c r="O473" s="48"/>
      <c r="P473" s="48"/>
      <c r="Q473" s="48"/>
      <c r="R473" s="48"/>
    </row>
    <row r="474" spans="1:18" ht="57" customHeight="1" x14ac:dyDescent="0.25">
      <c r="A474" s="168"/>
      <c r="B474" s="62"/>
      <c r="C474" s="192"/>
      <c r="D474" s="143"/>
      <c r="E474" s="26"/>
      <c r="F474" s="149"/>
      <c r="G474" s="149"/>
      <c r="H474" s="145"/>
      <c r="I474" s="168"/>
      <c r="J474" s="187"/>
      <c r="L474" s="67" t="s">
        <v>877</v>
      </c>
      <c r="M474" s="48"/>
      <c r="N474" s="48"/>
      <c r="O474" s="48"/>
      <c r="P474" s="48"/>
      <c r="Q474" s="48"/>
      <c r="R474" s="48"/>
    </row>
    <row r="475" spans="1:18" ht="57" customHeight="1" x14ac:dyDescent="0.25">
      <c r="A475" s="168"/>
      <c r="B475" s="62"/>
      <c r="C475" s="192"/>
      <c r="D475" s="143"/>
      <c r="E475" s="26"/>
      <c r="F475" s="149"/>
      <c r="G475" s="149"/>
      <c r="H475" s="145"/>
      <c r="I475" s="168"/>
      <c r="J475" s="187"/>
      <c r="L475" s="67" t="s">
        <v>878</v>
      </c>
      <c r="M475" s="48"/>
      <c r="N475" s="48"/>
      <c r="O475" s="48"/>
      <c r="P475" s="48"/>
      <c r="Q475" s="48"/>
      <c r="R475" s="48"/>
    </row>
    <row r="476" spans="1:18" ht="57" customHeight="1" x14ac:dyDescent="0.25">
      <c r="A476" s="168"/>
      <c r="B476" s="62"/>
      <c r="C476" s="192"/>
      <c r="D476" s="143"/>
      <c r="E476" s="26"/>
      <c r="F476" s="149"/>
      <c r="G476" s="149"/>
      <c r="H476" s="145"/>
      <c r="I476" s="168"/>
      <c r="J476" s="187"/>
      <c r="L476" s="67" t="s">
        <v>723</v>
      </c>
      <c r="M476" s="48"/>
      <c r="N476" s="48"/>
      <c r="O476" s="48"/>
      <c r="P476" s="48"/>
      <c r="Q476" s="48"/>
      <c r="R476" s="48"/>
    </row>
    <row r="477" spans="1:18" ht="57" customHeight="1" x14ac:dyDescent="0.25">
      <c r="A477" s="168"/>
      <c r="B477" s="62"/>
      <c r="C477" s="192"/>
      <c r="D477" s="143"/>
      <c r="E477" s="26"/>
      <c r="F477" s="149"/>
      <c r="G477" s="149"/>
      <c r="H477" s="145"/>
      <c r="I477" s="168"/>
      <c r="J477" s="187"/>
      <c r="L477" s="67" t="s">
        <v>744</v>
      </c>
      <c r="M477" s="48"/>
      <c r="N477" s="48"/>
      <c r="O477" s="48"/>
      <c r="P477" s="48"/>
      <c r="Q477" s="48"/>
      <c r="R477" s="48"/>
    </row>
    <row r="478" spans="1:18" ht="57" customHeight="1" x14ac:dyDescent="0.25">
      <c r="A478" s="168"/>
      <c r="B478" s="62"/>
      <c r="C478" s="192"/>
      <c r="D478" s="143"/>
      <c r="E478" s="26"/>
      <c r="F478" s="149"/>
      <c r="G478" s="149"/>
      <c r="H478" s="145"/>
      <c r="I478" s="168"/>
      <c r="J478" s="187"/>
      <c r="L478" s="67" t="s">
        <v>724</v>
      </c>
      <c r="M478" s="48"/>
      <c r="N478" s="48"/>
      <c r="O478" s="48"/>
      <c r="P478" s="48"/>
      <c r="Q478" s="48"/>
      <c r="R478" s="48"/>
    </row>
    <row r="479" spans="1:18" ht="93" customHeight="1" x14ac:dyDescent="0.25">
      <c r="A479" s="171" t="s">
        <v>260</v>
      </c>
      <c r="B479" s="149" t="s">
        <v>260</v>
      </c>
      <c r="C479" s="149" t="s">
        <v>261</v>
      </c>
      <c r="D479" s="149" t="s">
        <v>262</v>
      </c>
      <c r="E479" s="25" t="s">
        <v>263</v>
      </c>
      <c r="F479" s="149" t="s">
        <v>315</v>
      </c>
      <c r="G479" s="149"/>
      <c r="H479" s="140"/>
      <c r="I479" s="180"/>
      <c r="J479" s="187"/>
      <c r="K479" s="50" t="s">
        <v>637</v>
      </c>
      <c r="L479" s="13" t="s">
        <v>976</v>
      </c>
      <c r="M479" s="48"/>
      <c r="N479" s="48"/>
      <c r="O479" s="48"/>
      <c r="P479" s="48"/>
      <c r="Q479" s="48"/>
      <c r="R479" s="48"/>
    </row>
    <row r="480" spans="1:18" ht="102" x14ac:dyDescent="0.25">
      <c r="A480" s="172"/>
      <c r="B480" s="149"/>
      <c r="C480" s="149"/>
      <c r="D480" s="149"/>
      <c r="E480" s="26" t="s">
        <v>264</v>
      </c>
      <c r="F480" s="149"/>
      <c r="G480" s="149"/>
      <c r="H480" s="143"/>
      <c r="I480" s="180"/>
      <c r="J480" s="187"/>
      <c r="K480" s="50" t="s">
        <v>638</v>
      </c>
      <c r="L480" s="13" t="s">
        <v>977</v>
      </c>
      <c r="M480" s="48"/>
      <c r="N480" s="48"/>
      <c r="O480" s="48"/>
      <c r="P480" s="48"/>
      <c r="Q480" s="48"/>
      <c r="R480" s="48"/>
    </row>
    <row r="481" spans="1:18" ht="114.75" x14ac:dyDescent="0.25">
      <c r="A481" s="172"/>
      <c r="B481" s="149"/>
      <c r="C481" s="149"/>
      <c r="D481" s="149"/>
      <c r="E481" s="26" t="s">
        <v>265</v>
      </c>
      <c r="F481" s="149"/>
      <c r="G481" s="149"/>
      <c r="H481" s="143"/>
      <c r="I481" s="24"/>
      <c r="J481" s="187"/>
      <c r="K481" s="50" t="s">
        <v>639</v>
      </c>
      <c r="L481" s="51" t="s">
        <v>978</v>
      </c>
      <c r="M481" s="48"/>
      <c r="N481" s="48"/>
      <c r="O481" s="48"/>
      <c r="P481" s="48"/>
      <c r="Q481" s="48"/>
      <c r="R481" s="48"/>
    </row>
    <row r="482" spans="1:18" ht="63.75" x14ac:dyDescent="0.25">
      <c r="A482" s="172"/>
      <c r="B482" s="149"/>
      <c r="C482" s="149"/>
      <c r="D482" s="149"/>
      <c r="E482" s="26" t="s">
        <v>266</v>
      </c>
      <c r="F482" s="149"/>
      <c r="G482" s="149"/>
      <c r="H482" s="143"/>
      <c r="I482" s="24"/>
      <c r="J482" s="187"/>
      <c r="K482" s="50" t="s">
        <v>426</v>
      </c>
      <c r="L482" s="51" t="s">
        <v>979</v>
      </c>
      <c r="M482" s="48"/>
      <c r="N482" s="48"/>
      <c r="O482" s="48"/>
      <c r="P482" s="48"/>
      <c r="Q482" s="48"/>
      <c r="R482" s="48"/>
    </row>
    <row r="483" spans="1:18" ht="63.75" x14ac:dyDescent="0.25">
      <c r="A483" s="172"/>
      <c r="B483" s="149"/>
      <c r="C483" s="149"/>
      <c r="D483" s="149"/>
      <c r="E483" s="26" t="s">
        <v>267</v>
      </c>
      <c r="F483" s="149"/>
      <c r="G483" s="149"/>
      <c r="H483" s="143"/>
      <c r="I483" s="24"/>
      <c r="J483" s="187"/>
      <c r="K483" s="50" t="s">
        <v>427</v>
      </c>
      <c r="L483" s="51" t="s">
        <v>980</v>
      </c>
      <c r="M483" s="48"/>
      <c r="N483" s="48"/>
      <c r="O483" s="48"/>
      <c r="P483" s="48"/>
      <c r="Q483" s="48"/>
      <c r="R483" s="48"/>
    </row>
    <row r="484" spans="1:18" ht="76.5" x14ac:dyDescent="0.25">
      <c r="A484" s="172"/>
      <c r="B484" s="149"/>
      <c r="C484" s="149"/>
      <c r="D484" s="149"/>
      <c r="E484" s="26" t="s">
        <v>268</v>
      </c>
      <c r="F484" s="149"/>
      <c r="G484" s="149"/>
      <c r="H484" s="143"/>
      <c r="I484" s="38"/>
      <c r="J484" s="187"/>
      <c r="K484" s="50" t="s">
        <v>428</v>
      </c>
      <c r="L484" s="13" t="s">
        <v>986</v>
      </c>
      <c r="M484" s="48"/>
      <c r="N484" s="48"/>
      <c r="O484" s="48"/>
      <c r="P484" s="48"/>
      <c r="Q484" s="48"/>
      <c r="R484" s="48"/>
    </row>
    <row r="485" spans="1:18" ht="71.25" customHeight="1" x14ac:dyDescent="0.25">
      <c r="A485" s="172"/>
      <c r="B485" s="149"/>
      <c r="C485" s="149"/>
      <c r="D485" s="149"/>
      <c r="E485" s="26"/>
      <c r="F485" s="149"/>
      <c r="G485" s="149"/>
      <c r="H485" s="143"/>
      <c r="I485" s="38"/>
      <c r="J485" s="187"/>
      <c r="K485" s="50" t="s">
        <v>429</v>
      </c>
      <c r="L485" s="51" t="s">
        <v>981</v>
      </c>
      <c r="M485" s="48"/>
      <c r="N485" s="48"/>
      <c r="O485" s="48"/>
      <c r="P485" s="48"/>
      <c r="Q485" s="48"/>
      <c r="R485" s="48"/>
    </row>
    <row r="486" spans="1:18" ht="78.75" customHeight="1" x14ac:dyDescent="0.25">
      <c r="A486" s="172"/>
      <c r="B486" s="149"/>
      <c r="C486" s="149"/>
      <c r="D486" s="149"/>
      <c r="E486" s="26"/>
      <c r="F486" s="149"/>
      <c r="G486" s="149"/>
      <c r="H486" s="143"/>
      <c r="I486" s="38"/>
      <c r="J486" s="187"/>
      <c r="K486" s="50" t="s">
        <v>430</v>
      </c>
      <c r="L486" s="13" t="s">
        <v>982</v>
      </c>
      <c r="M486" s="48"/>
      <c r="N486" s="48"/>
      <c r="O486" s="48"/>
      <c r="P486" s="48"/>
      <c r="Q486" s="48"/>
      <c r="R486" s="48"/>
    </row>
    <row r="487" spans="1:18" ht="89.25" x14ac:dyDescent="0.25">
      <c r="A487" s="172"/>
      <c r="B487" s="149"/>
      <c r="C487" s="149"/>
      <c r="D487" s="149"/>
      <c r="E487" s="26"/>
      <c r="F487" s="149"/>
      <c r="G487" s="149"/>
      <c r="H487" s="143"/>
      <c r="I487" s="38"/>
      <c r="J487" s="187"/>
      <c r="K487" s="50" t="s">
        <v>431</v>
      </c>
      <c r="L487" s="13" t="s">
        <v>983</v>
      </c>
      <c r="M487" s="48"/>
      <c r="N487" s="48"/>
      <c r="O487" s="48"/>
      <c r="P487" s="48"/>
      <c r="Q487" s="48"/>
      <c r="R487" s="48"/>
    </row>
    <row r="488" spans="1:18" ht="89.25" x14ac:dyDescent="0.25">
      <c r="A488" s="172"/>
      <c r="B488" s="149"/>
      <c r="C488" s="149"/>
      <c r="D488" s="149"/>
      <c r="E488" s="26"/>
      <c r="F488" s="149"/>
      <c r="G488" s="149"/>
      <c r="H488" s="143"/>
      <c r="I488" s="38"/>
      <c r="J488" s="187"/>
      <c r="K488" s="50" t="s">
        <v>432</v>
      </c>
      <c r="L488" s="13" t="s">
        <v>984</v>
      </c>
      <c r="M488" s="48"/>
      <c r="N488" s="48"/>
      <c r="O488" s="48"/>
      <c r="P488" s="48"/>
      <c r="Q488" s="48"/>
      <c r="R488" s="48"/>
    </row>
    <row r="489" spans="1:18" ht="99" customHeight="1" x14ac:dyDescent="0.25">
      <c r="A489" s="172"/>
      <c r="B489" s="149"/>
      <c r="C489" s="149"/>
      <c r="D489" s="149"/>
      <c r="E489" s="26"/>
      <c r="F489" s="149"/>
      <c r="G489" s="149"/>
      <c r="H489" s="143"/>
      <c r="I489" s="38"/>
      <c r="J489" s="187"/>
      <c r="K489" s="50" t="s">
        <v>433</v>
      </c>
      <c r="L489" s="13" t="s">
        <v>985</v>
      </c>
      <c r="M489" s="48"/>
      <c r="N489" s="48"/>
      <c r="O489" s="48"/>
      <c r="P489" s="48"/>
      <c r="Q489" s="48"/>
      <c r="R489" s="48"/>
    </row>
    <row r="490" spans="1:18" ht="89.25" x14ac:dyDescent="0.25">
      <c r="A490" s="172"/>
      <c r="B490" s="149"/>
      <c r="C490" s="149"/>
      <c r="D490" s="149"/>
      <c r="E490" s="26"/>
      <c r="F490" s="149"/>
      <c r="G490" s="149"/>
      <c r="H490" s="143"/>
      <c r="I490" s="38"/>
      <c r="J490" s="187"/>
      <c r="K490" s="50" t="s">
        <v>434</v>
      </c>
      <c r="L490" s="51" t="s">
        <v>975</v>
      </c>
      <c r="M490" s="48"/>
      <c r="N490" s="48"/>
      <c r="O490" s="48"/>
      <c r="P490" s="48"/>
      <c r="Q490" s="48"/>
      <c r="R490" s="48"/>
    </row>
    <row r="491" spans="1:18" ht="66" customHeight="1" x14ac:dyDescent="0.25">
      <c r="A491" s="172"/>
      <c r="B491" s="149"/>
      <c r="C491" s="149"/>
      <c r="D491" s="149"/>
      <c r="E491" s="26"/>
      <c r="F491" s="149"/>
      <c r="G491" s="149"/>
      <c r="H491" s="143"/>
      <c r="I491" s="38"/>
      <c r="J491" s="187"/>
      <c r="K491" s="50" t="s">
        <v>435</v>
      </c>
      <c r="L491" s="51" t="s">
        <v>987</v>
      </c>
      <c r="M491" s="48"/>
      <c r="N491" s="48"/>
      <c r="O491" s="48"/>
      <c r="P491" s="48"/>
      <c r="Q491" s="48"/>
      <c r="R491" s="48"/>
    </row>
    <row r="492" spans="1:18" ht="51" x14ac:dyDescent="0.25">
      <c r="A492" s="172"/>
      <c r="B492" s="149"/>
      <c r="C492" s="149"/>
      <c r="D492" s="149"/>
      <c r="E492" s="26"/>
      <c r="F492" s="149"/>
      <c r="G492" s="149"/>
      <c r="H492" s="143"/>
      <c r="I492" s="38"/>
      <c r="J492" s="187"/>
      <c r="K492" s="50" t="s">
        <v>483</v>
      </c>
      <c r="L492" s="51" t="s">
        <v>988</v>
      </c>
      <c r="M492" s="48"/>
      <c r="N492" s="48"/>
      <c r="O492" s="48"/>
      <c r="P492" s="48"/>
      <c r="Q492" s="48"/>
      <c r="R492" s="48"/>
    </row>
    <row r="493" spans="1:18" ht="63.75" x14ac:dyDescent="0.25">
      <c r="A493" s="172"/>
      <c r="B493" s="149"/>
      <c r="C493" s="149"/>
      <c r="D493" s="149"/>
      <c r="E493" s="26"/>
      <c r="F493" s="149"/>
      <c r="G493" s="149"/>
      <c r="H493" s="143"/>
      <c r="I493" s="38"/>
      <c r="J493" s="187"/>
      <c r="K493" s="50" t="s">
        <v>437</v>
      </c>
      <c r="L493" s="51" t="s">
        <v>989</v>
      </c>
      <c r="M493" s="48"/>
      <c r="N493" s="48"/>
      <c r="O493" s="48"/>
      <c r="P493" s="48"/>
      <c r="Q493" s="48"/>
      <c r="R493" s="48"/>
    </row>
    <row r="494" spans="1:18" ht="60" customHeight="1" x14ac:dyDescent="0.25">
      <c r="A494" s="172"/>
      <c r="B494" s="149"/>
      <c r="C494" s="149"/>
      <c r="D494" s="149"/>
      <c r="E494" s="68"/>
      <c r="F494" s="149"/>
      <c r="G494" s="149"/>
      <c r="H494" s="143"/>
      <c r="I494" s="69"/>
      <c r="J494" s="187"/>
      <c r="K494" s="50" t="s">
        <v>438</v>
      </c>
      <c r="L494" s="51" t="s">
        <v>990</v>
      </c>
      <c r="M494" s="48"/>
      <c r="N494" s="48"/>
      <c r="O494" s="48"/>
      <c r="P494" s="48"/>
      <c r="Q494" s="48"/>
      <c r="R494" s="48"/>
    </row>
    <row r="495" spans="1:18" ht="51" x14ac:dyDescent="0.25">
      <c r="A495" s="172"/>
      <c r="B495" s="149"/>
      <c r="C495" s="149"/>
      <c r="D495" s="149"/>
      <c r="E495" s="68"/>
      <c r="F495" s="149"/>
      <c r="G495" s="149"/>
      <c r="H495" s="143"/>
      <c r="I495" s="69"/>
      <c r="J495" s="187"/>
      <c r="K495" s="50"/>
      <c r="L495" s="51" t="s">
        <v>991</v>
      </c>
      <c r="M495" s="48"/>
      <c r="N495" s="48"/>
      <c r="O495" s="48"/>
      <c r="P495" s="48"/>
      <c r="Q495" s="48"/>
      <c r="R495" s="48"/>
    </row>
    <row r="496" spans="1:18" ht="51" x14ac:dyDescent="0.25">
      <c r="A496" s="172"/>
      <c r="B496" s="149"/>
      <c r="C496" s="149"/>
      <c r="D496" s="149"/>
      <c r="E496" s="68"/>
      <c r="F496" s="149"/>
      <c r="G496" s="149"/>
      <c r="H496" s="143"/>
      <c r="I496" s="69"/>
      <c r="J496" s="187"/>
      <c r="K496" s="50"/>
      <c r="L496" s="13" t="s">
        <v>992</v>
      </c>
      <c r="M496" s="48"/>
      <c r="N496" s="48"/>
      <c r="O496" s="48"/>
      <c r="P496" s="48"/>
      <c r="Q496" s="48"/>
      <c r="R496" s="48"/>
    </row>
    <row r="497" spans="1:18" ht="72" customHeight="1" x14ac:dyDescent="0.25">
      <c r="A497" s="172"/>
      <c r="B497" s="149"/>
      <c r="C497" s="149"/>
      <c r="D497" s="149"/>
      <c r="E497" s="68"/>
      <c r="F497" s="149"/>
      <c r="G497" s="149"/>
      <c r="H497" s="143"/>
      <c r="I497" s="69"/>
      <c r="J497" s="187"/>
      <c r="K497" s="50"/>
      <c r="L497" s="51" t="s">
        <v>993</v>
      </c>
      <c r="M497" s="48"/>
      <c r="N497" s="48"/>
      <c r="O497" s="48"/>
      <c r="P497" s="48"/>
      <c r="Q497" s="48"/>
      <c r="R497" s="48"/>
    </row>
    <row r="498" spans="1:18" ht="38.25" x14ac:dyDescent="0.25">
      <c r="A498" s="172"/>
      <c r="B498" s="157"/>
      <c r="C498" s="157"/>
      <c r="D498" s="149"/>
      <c r="E498" s="68"/>
      <c r="F498" s="149"/>
      <c r="G498" s="149"/>
      <c r="H498" s="143"/>
      <c r="I498" s="69"/>
      <c r="J498" s="187"/>
      <c r="K498" s="50"/>
      <c r="L498" s="67" t="s">
        <v>874</v>
      </c>
      <c r="M498" s="48"/>
      <c r="N498" s="48"/>
      <c r="O498" s="48"/>
      <c r="P498" s="48"/>
      <c r="Q498" s="48"/>
      <c r="R498" s="48"/>
    </row>
    <row r="499" spans="1:18" x14ac:dyDescent="0.25">
      <c r="A499" s="172"/>
      <c r="B499" s="157"/>
      <c r="C499" s="157"/>
      <c r="D499" s="149"/>
      <c r="E499" s="68"/>
      <c r="F499" s="149"/>
      <c r="G499" s="149"/>
      <c r="H499" s="143"/>
      <c r="I499" s="69"/>
      <c r="J499" s="187"/>
      <c r="K499" s="50"/>
      <c r="L499" s="67" t="s">
        <v>725</v>
      </c>
      <c r="M499" s="48"/>
      <c r="N499" s="48"/>
      <c r="O499" s="48"/>
      <c r="P499" s="48"/>
      <c r="Q499" s="48"/>
      <c r="R499" s="48"/>
    </row>
    <row r="500" spans="1:18" x14ac:dyDescent="0.25">
      <c r="A500" s="172"/>
      <c r="B500" s="157"/>
      <c r="C500" s="157"/>
      <c r="D500" s="149"/>
      <c r="E500" s="68"/>
      <c r="F500" s="149"/>
      <c r="G500" s="149"/>
      <c r="H500" s="143"/>
      <c r="I500" s="69"/>
      <c r="J500" s="187"/>
      <c r="K500" s="50"/>
      <c r="L500" s="67" t="s">
        <v>876</v>
      </c>
      <c r="M500" s="48"/>
      <c r="N500" s="48"/>
      <c r="O500" s="48"/>
      <c r="P500" s="48"/>
      <c r="Q500" s="48"/>
      <c r="R500" s="48"/>
    </row>
    <row r="501" spans="1:18" ht="51" x14ac:dyDescent="0.25">
      <c r="A501" s="172"/>
      <c r="B501" s="157"/>
      <c r="C501" s="157"/>
      <c r="D501" s="149"/>
      <c r="E501" s="68"/>
      <c r="F501" s="149"/>
      <c r="G501" s="149"/>
      <c r="H501" s="143"/>
      <c r="I501" s="69"/>
      <c r="J501" s="187"/>
      <c r="K501" s="50"/>
      <c r="L501" s="67" t="s">
        <v>877</v>
      </c>
      <c r="M501" s="48"/>
      <c r="N501" s="48"/>
      <c r="O501" s="48"/>
      <c r="P501" s="48"/>
      <c r="Q501" s="48"/>
      <c r="R501" s="48"/>
    </row>
    <row r="502" spans="1:18" ht="38.25" x14ac:dyDescent="0.25">
      <c r="A502" s="172"/>
      <c r="B502" s="157"/>
      <c r="C502" s="157"/>
      <c r="D502" s="149"/>
      <c r="E502" s="68"/>
      <c r="F502" s="149"/>
      <c r="G502" s="149"/>
      <c r="H502" s="143"/>
      <c r="I502" s="69"/>
      <c r="J502" s="187"/>
      <c r="K502" s="50"/>
      <c r="L502" s="67" t="s">
        <v>878</v>
      </c>
      <c r="M502" s="48"/>
      <c r="N502" s="48"/>
      <c r="O502" s="48"/>
      <c r="P502" s="48"/>
      <c r="Q502" s="48"/>
      <c r="R502" s="48"/>
    </row>
    <row r="503" spans="1:18" ht="25.5" x14ac:dyDescent="0.25">
      <c r="A503" s="172"/>
      <c r="B503" s="157"/>
      <c r="C503" s="157"/>
      <c r="D503" s="149"/>
      <c r="E503" s="68"/>
      <c r="F503" s="149"/>
      <c r="G503" s="149"/>
      <c r="H503" s="143"/>
      <c r="I503" s="69"/>
      <c r="J503" s="187"/>
      <c r="K503" s="50"/>
      <c r="L503" s="67" t="s">
        <v>723</v>
      </c>
      <c r="M503" s="48"/>
      <c r="N503" s="48"/>
      <c r="O503" s="48"/>
      <c r="P503" s="48"/>
      <c r="Q503" s="48"/>
      <c r="R503" s="48"/>
    </row>
    <row r="504" spans="1:18" ht="25.5" x14ac:dyDescent="0.25">
      <c r="A504" s="172"/>
      <c r="B504" s="157"/>
      <c r="C504" s="157"/>
      <c r="D504" s="149"/>
      <c r="E504" s="68"/>
      <c r="F504" s="149"/>
      <c r="G504" s="149"/>
      <c r="H504" s="143"/>
      <c r="I504" s="69"/>
      <c r="J504" s="187"/>
      <c r="K504" s="50"/>
      <c r="L504" s="67" t="s">
        <v>744</v>
      </c>
      <c r="M504" s="48"/>
      <c r="N504" s="48"/>
      <c r="O504" s="48"/>
      <c r="P504" s="48"/>
      <c r="Q504" s="48"/>
      <c r="R504" s="48"/>
    </row>
    <row r="505" spans="1:18" ht="25.5" x14ac:dyDescent="0.25">
      <c r="A505" s="173"/>
      <c r="B505" s="157"/>
      <c r="C505" s="157"/>
      <c r="D505" s="149"/>
      <c r="E505" s="40"/>
      <c r="F505" s="149"/>
      <c r="G505" s="149"/>
      <c r="H505" s="144"/>
      <c r="I505" s="24"/>
      <c r="J505" s="187"/>
      <c r="K505" s="40"/>
      <c r="L505" s="67" t="s">
        <v>724</v>
      </c>
      <c r="M505" s="48"/>
      <c r="N505" s="48"/>
      <c r="O505" s="48"/>
      <c r="P505" s="48"/>
      <c r="Q505" s="48"/>
      <c r="R505" s="48"/>
    </row>
    <row r="506" spans="1:18" ht="75" customHeight="1" x14ac:dyDescent="0.25">
      <c r="A506" s="140" t="s">
        <v>269</v>
      </c>
      <c r="B506" s="149" t="s">
        <v>269</v>
      </c>
      <c r="C506" s="149" t="s">
        <v>37</v>
      </c>
      <c r="D506" s="140" t="s">
        <v>270</v>
      </c>
      <c r="E506" s="25" t="s">
        <v>272</v>
      </c>
      <c r="F506" s="152" t="s">
        <v>322</v>
      </c>
      <c r="G506" s="152"/>
      <c r="H506" s="145"/>
      <c r="I506" s="168"/>
      <c r="J506" s="152"/>
      <c r="K506" s="50" t="s">
        <v>640</v>
      </c>
      <c r="L506" s="51" t="s">
        <v>729</v>
      </c>
      <c r="M506" s="48"/>
      <c r="N506" s="48"/>
      <c r="O506" s="48"/>
      <c r="P506" s="48"/>
      <c r="Q506" s="48"/>
      <c r="R506" s="48"/>
    </row>
    <row r="507" spans="1:18" ht="78" customHeight="1" x14ac:dyDescent="0.25">
      <c r="A507" s="143"/>
      <c r="B507" s="149"/>
      <c r="C507" s="149"/>
      <c r="D507" s="143"/>
      <c r="E507" s="25" t="s">
        <v>273</v>
      </c>
      <c r="F507" s="148"/>
      <c r="G507" s="148"/>
      <c r="H507" s="145"/>
      <c r="I507" s="168"/>
      <c r="J507" s="148"/>
      <c r="K507" s="50" t="s">
        <v>641</v>
      </c>
      <c r="L507" s="51" t="s">
        <v>730</v>
      </c>
      <c r="M507" s="48"/>
      <c r="N507" s="48"/>
      <c r="O507" s="48"/>
      <c r="P507" s="48"/>
      <c r="Q507" s="48"/>
      <c r="R507" s="48"/>
    </row>
    <row r="508" spans="1:18" ht="74.25" customHeight="1" x14ac:dyDescent="0.25">
      <c r="A508" s="143"/>
      <c r="B508" s="149"/>
      <c r="C508" s="149"/>
      <c r="D508" s="143"/>
      <c r="E508" s="25" t="s">
        <v>274</v>
      </c>
      <c r="F508" s="148"/>
      <c r="G508" s="148"/>
      <c r="H508" s="145"/>
      <c r="I508" s="168"/>
      <c r="J508" s="148"/>
      <c r="K508" s="50" t="s">
        <v>642</v>
      </c>
      <c r="L508" s="51" t="s">
        <v>732</v>
      </c>
      <c r="M508" s="48"/>
      <c r="N508" s="48"/>
      <c r="O508" s="48"/>
      <c r="P508" s="48"/>
      <c r="Q508" s="48"/>
      <c r="R508" s="48"/>
    </row>
    <row r="509" spans="1:18" ht="96" customHeight="1" x14ac:dyDescent="0.25">
      <c r="A509" s="143"/>
      <c r="B509" s="149"/>
      <c r="C509" s="149"/>
      <c r="D509" s="143"/>
      <c r="E509" s="25" t="s">
        <v>275</v>
      </c>
      <c r="F509" s="148"/>
      <c r="G509" s="148"/>
      <c r="H509" s="145"/>
      <c r="I509" s="168"/>
      <c r="J509" s="148"/>
      <c r="K509" s="50" t="s">
        <v>643</v>
      </c>
      <c r="L509" s="51" t="s">
        <v>731</v>
      </c>
      <c r="M509" s="48"/>
      <c r="N509" s="48"/>
      <c r="O509" s="48"/>
      <c r="P509" s="48"/>
      <c r="Q509" s="48"/>
      <c r="R509" s="48"/>
    </row>
    <row r="510" spans="1:18" ht="54.75" customHeight="1" x14ac:dyDescent="0.25">
      <c r="A510" s="143"/>
      <c r="B510" s="149"/>
      <c r="C510" s="149"/>
      <c r="D510" s="143"/>
      <c r="E510" s="26" t="s">
        <v>276</v>
      </c>
      <c r="F510" s="148"/>
      <c r="G510" s="148"/>
      <c r="H510" s="145"/>
      <c r="I510" s="168"/>
      <c r="J510" s="148"/>
      <c r="K510" s="50" t="s">
        <v>644</v>
      </c>
      <c r="L510" s="51" t="s">
        <v>733</v>
      </c>
      <c r="M510" s="48"/>
      <c r="N510" s="48"/>
      <c r="O510" s="48"/>
      <c r="P510" s="48"/>
      <c r="Q510" s="48"/>
      <c r="R510" s="48"/>
    </row>
    <row r="511" spans="1:18" ht="96" customHeight="1" x14ac:dyDescent="0.25">
      <c r="A511" s="143"/>
      <c r="B511" s="149"/>
      <c r="C511" s="149"/>
      <c r="D511" s="143"/>
      <c r="E511" s="25"/>
      <c r="F511" s="148"/>
      <c r="G511" s="148"/>
      <c r="H511" s="145"/>
      <c r="I511" s="168"/>
      <c r="J511" s="148"/>
      <c r="K511" s="50" t="s">
        <v>645</v>
      </c>
      <c r="L511" s="51" t="s">
        <v>734</v>
      </c>
      <c r="M511" s="48"/>
      <c r="N511" s="48"/>
      <c r="O511" s="48"/>
      <c r="P511" s="48"/>
      <c r="Q511" s="48"/>
      <c r="R511" s="48"/>
    </row>
    <row r="512" spans="1:18" ht="90" customHeight="1" x14ac:dyDescent="0.25">
      <c r="A512" s="143"/>
      <c r="B512" s="149"/>
      <c r="C512" s="149"/>
      <c r="D512" s="143"/>
      <c r="E512" s="25"/>
      <c r="F512" s="148"/>
      <c r="G512" s="148"/>
      <c r="H512" s="145"/>
      <c r="I512" s="168"/>
      <c r="J512" s="148"/>
      <c r="K512" s="50" t="s">
        <v>489</v>
      </c>
      <c r="L512" s="51" t="s">
        <v>735</v>
      </c>
      <c r="M512" s="48"/>
      <c r="N512" s="48"/>
      <c r="O512" s="48"/>
      <c r="P512" s="48"/>
      <c r="Q512" s="48"/>
      <c r="R512" s="48"/>
    </row>
    <row r="513" spans="1:18" ht="90" customHeight="1" x14ac:dyDescent="0.25">
      <c r="A513" s="143"/>
      <c r="B513" s="149"/>
      <c r="C513" s="149"/>
      <c r="D513" s="143"/>
      <c r="E513" s="25"/>
      <c r="F513" s="148"/>
      <c r="G513" s="148"/>
      <c r="H513" s="145"/>
      <c r="I513" s="168"/>
      <c r="J513" s="148"/>
      <c r="K513" s="50" t="s">
        <v>490</v>
      </c>
      <c r="L513" s="51" t="s">
        <v>736</v>
      </c>
      <c r="M513" s="48"/>
      <c r="N513" s="48"/>
      <c r="O513" s="48"/>
      <c r="P513" s="48"/>
      <c r="Q513" s="48"/>
      <c r="R513" s="48"/>
    </row>
    <row r="514" spans="1:18" ht="87" customHeight="1" x14ac:dyDescent="0.25">
      <c r="A514" s="143"/>
      <c r="B514" s="149"/>
      <c r="C514" s="149"/>
      <c r="D514" s="143"/>
      <c r="E514" s="25"/>
      <c r="F514" s="148"/>
      <c r="G514" s="148"/>
      <c r="H514" s="145"/>
      <c r="I514" s="168"/>
      <c r="J514" s="148"/>
      <c r="K514" s="50" t="s">
        <v>491</v>
      </c>
      <c r="L514" s="51" t="s">
        <v>737</v>
      </c>
      <c r="M514" s="48"/>
      <c r="N514" s="48"/>
      <c r="O514" s="48"/>
      <c r="P514" s="48"/>
      <c r="Q514" s="48"/>
      <c r="R514" s="48"/>
    </row>
    <row r="515" spans="1:18" ht="69" customHeight="1" x14ac:dyDescent="0.25">
      <c r="A515" s="143"/>
      <c r="B515" s="149"/>
      <c r="C515" s="149"/>
      <c r="D515" s="143"/>
      <c r="E515" s="25"/>
      <c r="F515" s="148"/>
      <c r="G515" s="148"/>
      <c r="H515" s="145"/>
      <c r="I515" s="168"/>
      <c r="J515" s="148"/>
      <c r="K515" s="50" t="s">
        <v>492</v>
      </c>
      <c r="L515" s="51" t="s">
        <v>738</v>
      </c>
      <c r="M515" s="48"/>
      <c r="N515" s="48"/>
      <c r="O515" s="48"/>
      <c r="P515" s="48"/>
      <c r="Q515" s="48"/>
      <c r="R515" s="48"/>
    </row>
    <row r="516" spans="1:18" ht="69.75" customHeight="1" x14ac:dyDescent="0.25">
      <c r="A516" s="143"/>
      <c r="B516" s="149"/>
      <c r="C516" s="149"/>
      <c r="D516" s="143"/>
      <c r="E516" s="25"/>
      <c r="F516" s="148"/>
      <c r="G516" s="148"/>
      <c r="H516" s="145"/>
      <c r="I516" s="168"/>
      <c r="J516" s="148"/>
      <c r="K516" s="50" t="s">
        <v>493</v>
      </c>
      <c r="L516" s="51" t="s">
        <v>739</v>
      </c>
      <c r="M516" s="48"/>
      <c r="N516" s="48"/>
      <c r="O516" s="48"/>
      <c r="P516" s="48"/>
      <c r="Q516" s="48"/>
      <c r="R516" s="48"/>
    </row>
    <row r="517" spans="1:18" ht="105" customHeight="1" x14ac:dyDescent="0.25">
      <c r="A517" s="143"/>
      <c r="B517" s="149"/>
      <c r="C517" s="149"/>
      <c r="D517" s="143"/>
      <c r="E517" s="25"/>
      <c r="F517" s="148"/>
      <c r="G517" s="148"/>
      <c r="H517" s="145"/>
      <c r="I517" s="168"/>
      <c r="J517" s="148"/>
      <c r="K517" s="50" t="s">
        <v>494</v>
      </c>
      <c r="L517" s="51" t="s">
        <v>740</v>
      </c>
      <c r="M517" s="48"/>
      <c r="N517" s="48"/>
      <c r="O517" s="48"/>
      <c r="P517" s="48"/>
      <c r="Q517" s="48"/>
      <c r="R517" s="48"/>
    </row>
    <row r="518" spans="1:18" ht="99" customHeight="1" x14ac:dyDescent="0.25">
      <c r="A518" s="143"/>
      <c r="B518" s="149"/>
      <c r="C518" s="149"/>
      <c r="D518" s="143"/>
      <c r="E518" s="25"/>
      <c r="F518" s="148"/>
      <c r="G518" s="148"/>
      <c r="H518" s="145"/>
      <c r="I518" s="168"/>
      <c r="J518" s="148"/>
      <c r="K518" s="50" t="s">
        <v>495</v>
      </c>
      <c r="L518" s="51" t="s">
        <v>741</v>
      </c>
      <c r="M518" s="48"/>
      <c r="N518" s="48"/>
      <c r="O518" s="48"/>
      <c r="P518" s="48"/>
      <c r="Q518" s="48"/>
      <c r="R518" s="48"/>
    </row>
    <row r="519" spans="1:18" ht="90" customHeight="1" x14ac:dyDescent="0.25">
      <c r="A519" s="143"/>
      <c r="B519" s="157"/>
      <c r="C519" s="157"/>
      <c r="D519" s="143"/>
      <c r="E519" s="25"/>
      <c r="F519" s="148"/>
      <c r="G519" s="148"/>
      <c r="H519" s="145"/>
      <c r="I519" s="168"/>
      <c r="J519" s="148"/>
      <c r="K519" s="50" t="s">
        <v>496</v>
      </c>
      <c r="L519" s="13" t="s">
        <v>964</v>
      </c>
      <c r="M519" s="48"/>
      <c r="N519" s="48"/>
      <c r="O519" s="48"/>
      <c r="P519" s="48"/>
      <c r="Q519" s="48"/>
      <c r="R519" s="48"/>
    </row>
    <row r="520" spans="1:18" ht="90" customHeight="1" x14ac:dyDescent="0.25">
      <c r="A520" s="143"/>
      <c r="B520" s="157"/>
      <c r="C520" s="157"/>
      <c r="D520" s="143"/>
      <c r="E520" s="25"/>
      <c r="F520" s="148"/>
      <c r="G520" s="148"/>
      <c r="H520" s="145"/>
      <c r="I520" s="168"/>
      <c r="J520" s="148"/>
      <c r="K520" s="50" t="s">
        <v>497</v>
      </c>
      <c r="L520" s="53" t="s">
        <v>742</v>
      </c>
      <c r="M520" s="48"/>
      <c r="N520" s="48"/>
      <c r="O520" s="48"/>
      <c r="P520" s="48"/>
      <c r="Q520" s="48"/>
      <c r="R520" s="48"/>
    </row>
    <row r="521" spans="1:18" ht="86.25" customHeight="1" x14ac:dyDescent="0.25">
      <c r="A521" s="143"/>
      <c r="B521" s="157"/>
      <c r="C521" s="157"/>
      <c r="D521" s="143"/>
      <c r="E521" s="25"/>
      <c r="F521" s="148"/>
      <c r="G521" s="148"/>
      <c r="H521" s="145"/>
      <c r="I521" s="168"/>
      <c r="J521" s="148"/>
      <c r="K521" s="50" t="s">
        <v>435</v>
      </c>
      <c r="L521" s="53" t="s">
        <v>743</v>
      </c>
      <c r="M521" s="48"/>
      <c r="N521" s="48"/>
      <c r="O521" s="48"/>
      <c r="P521" s="48"/>
      <c r="Q521" s="48"/>
      <c r="R521" s="48"/>
    </row>
    <row r="522" spans="1:18" ht="42" customHeight="1" x14ac:dyDescent="0.25">
      <c r="A522" s="143"/>
      <c r="B522" s="157"/>
      <c r="C522" s="157"/>
      <c r="D522" s="143"/>
      <c r="E522" s="25"/>
      <c r="F522" s="148"/>
      <c r="G522" s="148"/>
      <c r="H522" s="145"/>
      <c r="I522" s="168"/>
      <c r="J522" s="148"/>
      <c r="K522" s="50" t="s">
        <v>483</v>
      </c>
      <c r="L522" s="53" t="s">
        <v>744</v>
      </c>
      <c r="M522" s="48"/>
      <c r="N522" s="48"/>
      <c r="O522" s="48"/>
      <c r="P522" s="48"/>
      <c r="Q522" s="48"/>
      <c r="R522" s="48"/>
    </row>
    <row r="523" spans="1:18" ht="63" customHeight="1" x14ac:dyDescent="0.25">
      <c r="A523" s="143"/>
      <c r="B523" s="157"/>
      <c r="C523" s="157"/>
      <c r="D523" s="143"/>
      <c r="E523" s="25"/>
      <c r="F523" s="148"/>
      <c r="G523" s="148"/>
      <c r="H523" s="145"/>
      <c r="I523" s="168"/>
      <c r="J523" s="148"/>
      <c r="K523" s="50" t="s">
        <v>437</v>
      </c>
      <c r="L523" s="51"/>
      <c r="M523" s="48"/>
      <c r="N523" s="48"/>
      <c r="O523" s="48"/>
      <c r="P523" s="48"/>
      <c r="Q523" s="48"/>
      <c r="R523" s="48"/>
    </row>
    <row r="524" spans="1:18" ht="25.5" x14ac:dyDescent="0.25">
      <c r="A524" s="144"/>
      <c r="B524" s="157"/>
      <c r="C524" s="157"/>
      <c r="D524" s="144"/>
      <c r="E524" s="25"/>
      <c r="F524" s="153"/>
      <c r="G524" s="153"/>
      <c r="H524" s="145"/>
      <c r="I524" s="168"/>
      <c r="J524" s="153"/>
      <c r="K524" s="50" t="s">
        <v>438</v>
      </c>
      <c r="L524" s="51"/>
      <c r="M524" s="48"/>
      <c r="N524" s="48"/>
      <c r="O524" s="48"/>
      <c r="P524" s="48"/>
      <c r="Q524" s="48"/>
      <c r="R524" s="48"/>
    </row>
    <row r="525" spans="1:18" ht="87" customHeight="1" x14ac:dyDescent="0.25">
      <c r="A525" s="149" t="s">
        <v>277</v>
      </c>
      <c r="B525" s="149" t="s">
        <v>277</v>
      </c>
      <c r="C525" s="149" t="s">
        <v>278</v>
      </c>
      <c r="D525" s="149" t="s">
        <v>270</v>
      </c>
      <c r="E525" s="25" t="s">
        <v>279</v>
      </c>
      <c r="F525" s="149" t="s">
        <v>320</v>
      </c>
      <c r="G525" s="149" t="s">
        <v>321</v>
      </c>
      <c r="H525" s="145" t="s">
        <v>271</v>
      </c>
      <c r="I525" s="168"/>
      <c r="J525" s="149"/>
      <c r="K525" s="50" t="s">
        <v>646</v>
      </c>
      <c r="L525" s="51" t="s">
        <v>745</v>
      </c>
      <c r="M525" s="48"/>
      <c r="N525" s="48"/>
      <c r="O525" s="48"/>
      <c r="P525" s="48"/>
      <c r="Q525" s="48"/>
      <c r="R525" s="48"/>
    </row>
    <row r="526" spans="1:18" ht="87" customHeight="1" x14ac:dyDescent="0.25">
      <c r="A526" s="149"/>
      <c r="B526" s="149"/>
      <c r="C526" s="149"/>
      <c r="D526" s="149"/>
      <c r="E526" s="25" t="s">
        <v>280</v>
      </c>
      <c r="F526" s="149"/>
      <c r="G526" s="149"/>
      <c r="H526" s="145"/>
      <c r="I526" s="168"/>
      <c r="J526" s="149"/>
      <c r="K526" s="50" t="s">
        <v>647</v>
      </c>
      <c r="L526" s="51" t="s">
        <v>746</v>
      </c>
      <c r="M526" s="48"/>
      <c r="N526" s="48"/>
      <c r="O526" s="48"/>
      <c r="P526" s="48"/>
      <c r="Q526" s="48"/>
      <c r="R526" s="48"/>
    </row>
    <row r="527" spans="1:18" ht="101.25" customHeight="1" x14ac:dyDescent="0.25">
      <c r="A527" s="149"/>
      <c r="B527" s="149"/>
      <c r="C527" s="149"/>
      <c r="D527" s="149"/>
      <c r="E527" s="25" t="s">
        <v>281</v>
      </c>
      <c r="F527" s="149"/>
      <c r="G527" s="149"/>
      <c r="H527" s="145"/>
      <c r="I527" s="168"/>
      <c r="J527" s="149"/>
      <c r="K527" s="50" t="s">
        <v>648</v>
      </c>
      <c r="L527" s="51" t="s">
        <v>747</v>
      </c>
      <c r="M527" s="48"/>
      <c r="N527" s="48"/>
      <c r="O527" s="48"/>
      <c r="P527" s="48"/>
      <c r="Q527" s="48"/>
      <c r="R527" s="48"/>
    </row>
    <row r="528" spans="1:18" ht="95.25" customHeight="1" x14ac:dyDescent="0.25">
      <c r="A528" s="149"/>
      <c r="B528" s="149"/>
      <c r="C528" s="149"/>
      <c r="D528" s="149"/>
      <c r="E528" s="26" t="s">
        <v>276</v>
      </c>
      <c r="F528" s="149"/>
      <c r="G528" s="149"/>
      <c r="H528" s="145"/>
      <c r="I528" s="168"/>
      <c r="J528" s="149"/>
      <c r="K528" s="50" t="s">
        <v>649</v>
      </c>
      <c r="L528" s="51" t="s">
        <v>748</v>
      </c>
      <c r="M528" s="48"/>
      <c r="N528" s="48"/>
      <c r="O528" s="48"/>
      <c r="P528" s="48"/>
      <c r="Q528" s="48"/>
      <c r="R528" s="48"/>
    </row>
    <row r="529" spans="1:18" ht="95.25" customHeight="1" x14ac:dyDescent="0.25">
      <c r="A529" s="149"/>
      <c r="B529" s="149"/>
      <c r="C529" s="149"/>
      <c r="D529" s="149"/>
      <c r="E529" s="25"/>
      <c r="F529" s="149"/>
      <c r="G529" s="149"/>
      <c r="H529" s="145"/>
      <c r="I529" s="168"/>
      <c r="J529" s="149"/>
      <c r="K529" s="50" t="s">
        <v>650</v>
      </c>
      <c r="L529" s="51" t="s">
        <v>753</v>
      </c>
      <c r="M529" s="48"/>
      <c r="N529" s="48"/>
      <c r="O529" s="48"/>
      <c r="P529" s="48"/>
      <c r="Q529" s="48"/>
      <c r="R529" s="48"/>
    </row>
    <row r="530" spans="1:18" ht="102" customHeight="1" x14ac:dyDescent="0.25">
      <c r="A530" s="149"/>
      <c r="B530" s="149"/>
      <c r="C530" s="149"/>
      <c r="D530" s="149"/>
      <c r="E530" s="25"/>
      <c r="F530" s="149"/>
      <c r="G530" s="149"/>
      <c r="H530" s="145"/>
      <c r="I530" s="168"/>
      <c r="J530" s="149"/>
      <c r="K530" s="50" t="s">
        <v>651</v>
      </c>
      <c r="L530" s="51" t="s">
        <v>749</v>
      </c>
      <c r="M530" s="48"/>
      <c r="N530" s="48"/>
      <c r="O530" s="48"/>
      <c r="P530" s="48"/>
      <c r="Q530" s="48"/>
      <c r="R530" s="48"/>
    </row>
    <row r="531" spans="1:18" ht="101.25" customHeight="1" x14ac:dyDescent="0.25">
      <c r="A531" s="149"/>
      <c r="B531" s="149"/>
      <c r="C531" s="149"/>
      <c r="D531" s="149"/>
      <c r="E531" s="25"/>
      <c r="F531" s="149"/>
      <c r="G531" s="149"/>
      <c r="H531" s="145"/>
      <c r="I531" s="168"/>
      <c r="J531" s="149"/>
      <c r="K531" s="50" t="s">
        <v>652</v>
      </c>
      <c r="L531" s="51" t="s">
        <v>750</v>
      </c>
      <c r="M531" s="48"/>
      <c r="N531" s="48"/>
      <c r="O531" s="48"/>
      <c r="P531" s="48"/>
      <c r="Q531" s="48"/>
      <c r="R531" s="48"/>
    </row>
    <row r="532" spans="1:18" ht="63" customHeight="1" x14ac:dyDescent="0.25">
      <c r="A532" s="149"/>
      <c r="B532" s="149"/>
      <c r="C532" s="149"/>
      <c r="D532" s="149"/>
      <c r="E532" s="25"/>
      <c r="F532" s="149"/>
      <c r="G532" s="149"/>
      <c r="H532" s="145"/>
      <c r="I532" s="168"/>
      <c r="J532" s="149"/>
      <c r="K532" s="50" t="s">
        <v>653</v>
      </c>
      <c r="L532" s="51" t="s">
        <v>751</v>
      </c>
      <c r="M532" s="48"/>
      <c r="N532" s="48"/>
      <c r="O532" s="48"/>
      <c r="P532" s="48"/>
      <c r="Q532" s="48"/>
      <c r="R532" s="48"/>
    </row>
    <row r="533" spans="1:18" ht="76.5" x14ac:dyDescent="0.25">
      <c r="A533" s="149"/>
      <c r="B533" s="149"/>
      <c r="C533" s="149"/>
      <c r="D533" s="149"/>
      <c r="E533" s="37"/>
      <c r="F533" s="149"/>
      <c r="G533" s="149"/>
      <c r="H533" s="145"/>
      <c r="I533" s="168"/>
      <c r="J533" s="149"/>
      <c r="K533" s="50" t="s">
        <v>654</v>
      </c>
      <c r="L533" s="51" t="s">
        <v>752</v>
      </c>
      <c r="M533" s="48"/>
      <c r="N533" s="48"/>
      <c r="O533" s="48"/>
      <c r="P533" s="48"/>
      <c r="Q533" s="48"/>
      <c r="R533" s="48"/>
    </row>
    <row r="534" spans="1:18" ht="63.75" x14ac:dyDescent="0.25">
      <c r="A534" s="149"/>
      <c r="B534" s="149"/>
      <c r="C534" s="149"/>
      <c r="D534" s="149"/>
      <c r="E534" s="37"/>
      <c r="F534" s="149"/>
      <c r="G534" s="149"/>
      <c r="H534" s="145"/>
      <c r="I534" s="168"/>
      <c r="J534" s="149"/>
      <c r="K534" s="50" t="s">
        <v>435</v>
      </c>
      <c r="L534" s="51" t="s">
        <v>754</v>
      </c>
      <c r="M534" s="48"/>
      <c r="N534" s="48"/>
      <c r="O534" s="48"/>
      <c r="P534" s="48"/>
      <c r="Q534" s="48"/>
      <c r="R534" s="48"/>
    </row>
    <row r="535" spans="1:18" ht="51" x14ac:dyDescent="0.25">
      <c r="A535" s="149"/>
      <c r="B535" s="149"/>
      <c r="C535" s="149"/>
      <c r="D535" s="149"/>
      <c r="E535" s="37"/>
      <c r="F535" s="149"/>
      <c r="G535" s="149"/>
      <c r="H535" s="145"/>
      <c r="I535" s="168"/>
      <c r="J535" s="149"/>
      <c r="K535" s="50" t="s">
        <v>483</v>
      </c>
      <c r="L535" s="51" t="s">
        <v>755</v>
      </c>
      <c r="M535" s="48"/>
      <c r="N535" s="48"/>
      <c r="O535" s="48"/>
      <c r="P535" s="48"/>
      <c r="Q535" s="48"/>
      <c r="R535" s="48"/>
    </row>
    <row r="536" spans="1:18" ht="63.75" x14ac:dyDescent="0.25">
      <c r="A536" s="149"/>
      <c r="B536" s="149"/>
      <c r="C536" s="149"/>
      <c r="D536" s="149"/>
      <c r="E536" s="37"/>
      <c r="F536" s="149"/>
      <c r="G536" s="149"/>
      <c r="H536" s="145"/>
      <c r="I536" s="168"/>
      <c r="J536" s="149"/>
      <c r="K536" s="50" t="s">
        <v>655</v>
      </c>
      <c r="L536" s="51" t="s">
        <v>756</v>
      </c>
      <c r="M536" s="48"/>
      <c r="N536" s="48"/>
      <c r="O536" s="48"/>
      <c r="P536" s="48"/>
      <c r="Q536" s="48"/>
      <c r="R536" s="48"/>
    </row>
    <row r="537" spans="1:18" ht="63.75" customHeight="1" x14ac:dyDescent="0.25">
      <c r="A537" s="149"/>
      <c r="B537" s="149"/>
      <c r="C537" s="149"/>
      <c r="D537" s="149"/>
      <c r="E537" s="37"/>
      <c r="F537" s="149"/>
      <c r="G537" s="149"/>
      <c r="H537" s="145"/>
      <c r="I537" s="168"/>
      <c r="J537" s="149"/>
      <c r="K537" s="50" t="s">
        <v>438</v>
      </c>
      <c r="L537" s="51" t="s">
        <v>757</v>
      </c>
      <c r="M537" s="48"/>
      <c r="N537" s="48"/>
      <c r="O537" s="48"/>
      <c r="P537" s="48"/>
      <c r="Q537" s="48"/>
      <c r="R537" s="48"/>
    </row>
    <row r="538" spans="1:18" ht="63.75" customHeight="1" x14ac:dyDescent="0.25">
      <c r="A538" s="149"/>
      <c r="B538" s="149"/>
      <c r="C538" s="149"/>
      <c r="D538" s="149"/>
      <c r="E538" s="59"/>
      <c r="F538" s="149"/>
      <c r="G538" s="149"/>
      <c r="H538" s="60"/>
      <c r="I538" s="60"/>
      <c r="J538" s="149"/>
      <c r="K538" s="50"/>
      <c r="L538" s="13" t="s">
        <v>758</v>
      </c>
      <c r="M538" s="48"/>
      <c r="N538" s="48"/>
      <c r="O538" s="48"/>
      <c r="P538" s="48"/>
      <c r="Q538" s="48"/>
      <c r="R538" s="48"/>
    </row>
    <row r="539" spans="1:18" ht="63.75" customHeight="1" x14ac:dyDescent="0.25">
      <c r="A539" s="149"/>
      <c r="B539" s="149"/>
      <c r="C539" s="149"/>
      <c r="D539" s="149"/>
      <c r="E539" s="59"/>
      <c r="F539" s="149"/>
      <c r="G539" s="149"/>
      <c r="H539" s="60"/>
      <c r="I539" s="60"/>
      <c r="J539" s="149"/>
      <c r="K539" s="50"/>
      <c r="L539" s="67" t="s">
        <v>877</v>
      </c>
      <c r="M539" s="48"/>
      <c r="N539" s="48"/>
      <c r="O539" s="48"/>
      <c r="P539" s="48"/>
      <c r="Q539" s="48"/>
      <c r="R539" s="48"/>
    </row>
    <row r="540" spans="1:18" ht="63.75" customHeight="1" x14ac:dyDescent="0.25">
      <c r="A540" s="149"/>
      <c r="B540" s="149"/>
      <c r="C540" s="149"/>
      <c r="D540" s="149"/>
      <c r="E540" s="59"/>
      <c r="F540" s="149"/>
      <c r="G540" s="149"/>
      <c r="H540" s="60"/>
      <c r="I540" s="60"/>
      <c r="J540" s="149"/>
      <c r="K540" s="50"/>
      <c r="L540" s="67" t="s">
        <v>879</v>
      </c>
      <c r="M540" s="48"/>
      <c r="N540" s="48"/>
      <c r="O540" s="48"/>
      <c r="P540" s="48"/>
      <c r="Q540" s="48"/>
      <c r="R540" s="48"/>
    </row>
    <row r="541" spans="1:18" ht="63.75" customHeight="1" x14ac:dyDescent="0.25">
      <c r="A541" s="149"/>
      <c r="B541" s="149"/>
      <c r="C541" s="149"/>
      <c r="D541" s="149"/>
      <c r="E541" s="59"/>
      <c r="F541" s="149"/>
      <c r="G541" s="149"/>
      <c r="H541" s="60"/>
      <c r="I541" s="60"/>
      <c r="J541" s="149"/>
      <c r="K541" s="50"/>
      <c r="L541" s="67" t="s">
        <v>723</v>
      </c>
      <c r="M541" s="48"/>
      <c r="N541" s="48"/>
      <c r="O541" s="48"/>
      <c r="P541" s="48"/>
      <c r="Q541" s="48"/>
      <c r="R541" s="48"/>
    </row>
    <row r="542" spans="1:18" ht="63.75" customHeight="1" x14ac:dyDescent="0.25">
      <c r="A542" s="149"/>
      <c r="B542" s="149"/>
      <c r="C542" s="149"/>
      <c r="D542" s="149"/>
      <c r="E542" s="59"/>
      <c r="F542" s="149"/>
      <c r="G542" s="149"/>
      <c r="H542" s="60"/>
      <c r="I542" s="60"/>
      <c r="J542" s="149"/>
      <c r="K542" s="50"/>
      <c r="L542" s="67" t="s">
        <v>744</v>
      </c>
      <c r="M542" s="48"/>
      <c r="N542" s="48"/>
      <c r="O542" s="48"/>
      <c r="P542" s="48"/>
      <c r="Q542" s="48"/>
      <c r="R542" s="48"/>
    </row>
    <row r="543" spans="1:18" ht="25.5" x14ac:dyDescent="0.25">
      <c r="A543" s="149"/>
      <c r="B543" s="149"/>
      <c r="C543" s="149"/>
      <c r="D543" s="149"/>
      <c r="E543" s="54"/>
      <c r="F543" s="149"/>
      <c r="G543" s="149"/>
      <c r="J543" s="149"/>
      <c r="K543" s="50"/>
      <c r="L543" s="67" t="s">
        <v>724</v>
      </c>
    </row>
  </sheetData>
  <mergeCells count="243">
    <mergeCell ref="C353:C355"/>
    <mergeCell ref="B498:B505"/>
    <mergeCell ref="B479:B497"/>
    <mergeCell ref="C479:C497"/>
    <mergeCell ref="C498:C505"/>
    <mergeCell ref="J525:J543"/>
    <mergeCell ref="C519:C524"/>
    <mergeCell ref="C506:C518"/>
    <mergeCell ref="B506:B518"/>
    <mergeCell ref="B519:B524"/>
    <mergeCell ref="F387:F478"/>
    <mergeCell ref="B436:B449"/>
    <mergeCell ref="C436:C449"/>
    <mergeCell ref="D436:D449"/>
    <mergeCell ref="D460:D478"/>
    <mergeCell ref="B432:B435"/>
    <mergeCell ref="C432:C435"/>
    <mergeCell ref="D432:D435"/>
    <mergeCell ref="B460:B470"/>
    <mergeCell ref="C460:C470"/>
    <mergeCell ref="C471:C478"/>
    <mergeCell ref="D333:D355"/>
    <mergeCell ref="J356:J371"/>
    <mergeCell ref="J372:J386"/>
    <mergeCell ref="A525:A543"/>
    <mergeCell ref="B525:B543"/>
    <mergeCell ref="C525:C543"/>
    <mergeCell ref="D525:D543"/>
    <mergeCell ref="F525:F543"/>
    <mergeCell ref="J506:J524"/>
    <mergeCell ref="G525:G543"/>
    <mergeCell ref="N3:N5"/>
    <mergeCell ref="J3:J54"/>
    <mergeCell ref="J55:J78"/>
    <mergeCell ref="J327:J355"/>
    <mergeCell ref="J387:J478"/>
    <mergeCell ref="J479:J505"/>
    <mergeCell ref="G311:G326"/>
    <mergeCell ref="G327:G355"/>
    <mergeCell ref="G356:G371"/>
    <mergeCell ref="G372:G386"/>
    <mergeCell ref="G387:G478"/>
    <mergeCell ref="G479:G505"/>
    <mergeCell ref="G103:G118"/>
    <mergeCell ref="G119:G135"/>
    <mergeCell ref="G136:G172"/>
    <mergeCell ref="G173:G210"/>
    <mergeCell ref="G211:G266"/>
    <mergeCell ref="J136:J172"/>
    <mergeCell ref="J211:J266"/>
    <mergeCell ref="J267:J310"/>
    <mergeCell ref="J311:J326"/>
    <mergeCell ref="I460:I478"/>
    <mergeCell ref="I479:I480"/>
    <mergeCell ref="I372:I386"/>
    <mergeCell ref="I413:I431"/>
    <mergeCell ref="I432:I435"/>
    <mergeCell ref="I436:I449"/>
    <mergeCell ref="I450:I459"/>
    <mergeCell ref="I267:I310"/>
    <mergeCell ref="I311:I326"/>
    <mergeCell ref="I34:I37"/>
    <mergeCell ref="I38:I54"/>
    <mergeCell ref="I55:I58"/>
    <mergeCell ref="I59:I78"/>
    <mergeCell ref="H479:H505"/>
    <mergeCell ref="G3:G54"/>
    <mergeCell ref="G55:G78"/>
    <mergeCell ref="G79:G102"/>
    <mergeCell ref="C450:C459"/>
    <mergeCell ref="D450:D459"/>
    <mergeCell ref="F356:F371"/>
    <mergeCell ref="F173:F210"/>
    <mergeCell ref="F119:F135"/>
    <mergeCell ref="F79:F102"/>
    <mergeCell ref="C413:C431"/>
    <mergeCell ref="D413:D431"/>
    <mergeCell ref="C79:C94"/>
    <mergeCell ref="C95:C102"/>
    <mergeCell ref="C311:C317"/>
    <mergeCell ref="C318:C326"/>
    <mergeCell ref="C356:C366"/>
    <mergeCell ref="I327:I332"/>
    <mergeCell ref="I333:I355"/>
    <mergeCell ref="I356:I371"/>
    <mergeCell ref="I79:I102"/>
    <mergeCell ref="I103:I118"/>
    <mergeCell ref="I119:I135"/>
    <mergeCell ref="I136:I172"/>
    <mergeCell ref="I173:I210"/>
    <mergeCell ref="I211:I266"/>
    <mergeCell ref="J173:J210"/>
    <mergeCell ref="H525:H537"/>
    <mergeCell ref="H450:H459"/>
    <mergeCell ref="H432:H435"/>
    <mergeCell ref="H356:H371"/>
    <mergeCell ref="H327:H332"/>
    <mergeCell ref="H173:H210"/>
    <mergeCell ref="H119:H135"/>
    <mergeCell ref="H79:H102"/>
    <mergeCell ref="H413:H431"/>
    <mergeCell ref="H387:H401"/>
    <mergeCell ref="I506:I524"/>
    <mergeCell ref="I525:I537"/>
    <mergeCell ref="J79:J102"/>
    <mergeCell ref="J103:J118"/>
    <mergeCell ref="J119:J135"/>
    <mergeCell ref="I387:I401"/>
    <mergeCell ref="I402:I412"/>
    <mergeCell ref="A387:A478"/>
    <mergeCell ref="A1:R1"/>
    <mergeCell ref="I3:I21"/>
    <mergeCell ref="I22:I28"/>
    <mergeCell ref="I29:I33"/>
    <mergeCell ref="F479:F505"/>
    <mergeCell ref="A506:A524"/>
    <mergeCell ref="D506:D524"/>
    <mergeCell ref="F506:F524"/>
    <mergeCell ref="H506:H524"/>
    <mergeCell ref="G506:G524"/>
    <mergeCell ref="H460:H478"/>
    <mergeCell ref="A479:A505"/>
    <mergeCell ref="D479:D505"/>
    <mergeCell ref="H436:H449"/>
    <mergeCell ref="B450:B459"/>
    <mergeCell ref="B413:B431"/>
    <mergeCell ref="B402:B412"/>
    <mergeCell ref="C402:C412"/>
    <mergeCell ref="D402:D412"/>
    <mergeCell ref="H402:H412"/>
    <mergeCell ref="B387:B401"/>
    <mergeCell ref="C387:C401"/>
    <mergeCell ref="D387:D401"/>
    <mergeCell ref="A372:A386"/>
    <mergeCell ref="D372:D386"/>
    <mergeCell ref="F372:F386"/>
    <mergeCell ref="H372:H386"/>
    <mergeCell ref="A356:A371"/>
    <mergeCell ref="D356:D371"/>
    <mergeCell ref="B356:B366"/>
    <mergeCell ref="B367:B371"/>
    <mergeCell ref="C367:C371"/>
    <mergeCell ref="B372:B381"/>
    <mergeCell ref="C372:C381"/>
    <mergeCell ref="A327:A355"/>
    <mergeCell ref="B327:B332"/>
    <mergeCell ref="C327:C332"/>
    <mergeCell ref="D327:D332"/>
    <mergeCell ref="H267:H310"/>
    <mergeCell ref="F267:F310"/>
    <mergeCell ref="A311:A326"/>
    <mergeCell ref="D311:D326"/>
    <mergeCell ref="F311:F326"/>
    <mergeCell ref="H311:H326"/>
    <mergeCell ref="A267:A310"/>
    <mergeCell ref="D267:D310"/>
    <mergeCell ref="F327:F355"/>
    <mergeCell ref="B311:B317"/>
    <mergeCell ref="B318:B326"/>
    <mergeCell ref="B353:B355"/>
    <mergeCell ref="B333:B352"/>
    <mergeCell ref="B301:B310"/>
    <mergeCell ref="B267:B300"/>
    <mergeCell ref="C267:C300"/>
    <mergeCell ref="C301:C310"/>
    <mergeCell ref="G267:G310"/>
    <mergeCell ref="H333:H355"/>
    <mergeCell ref="C333:C352"/>
    <mergeCell ref="A211:A266"/>
    <mergeCell ref="D211:D266"/>
    <mergeCell ref="F211:F266"/>
    <mergeCell ref="H211:H266"/>
    <mergeCell ref="A173:A210"/>
    <mergeCell ref="D173:D210"/>
    <mergeCell ref="B257:B266"/>
    <mergeCell ref="B211:B256"/>
    <mergeCell ref="C211:C256"/>
    <mergeCell ref="C257:C266"/>
    <mergeCell ref="B202:B210"/>
    <mergeCell ref="C202:C210"/>
    <mergeCell ref="B173:B201"/>
    <mergeCell ref="C173:C201"/>
    <mergeCell ref="A136:A172"/>
    <mergeCell ref="D136:D172"/>
    <mergeCell ref="F136:F172"/>
    <mergeCell ref="H136:H172"/>
    <mergeCell ref="A119:A135"/>
    <mergeCell ref="D119:D135"/>
    <mergeCell ref="B165:B172"/>
    <mergeCell ref="B136:B164"/>
    <mergeCell ref="C136:C164"/>
    <mergeCell ref="C165:C172"/>
    <mergeCell ref="B126:B135"/>
    <mergeCell ref="B119:B125"/>
    <mergeCell ref="C119:C125"/>
    <mergeCell ref="C126:C135"/>
    <mergeCell ref="A55:A78"/>
    <mergeCell ref="B55:B58"/>
    <mergeCell ref="C55:C58"/>
    <mergeCell ref="D55:D58"/>
    <mergeCell ref="H55:H58"/>
    <mergeCell ref="F55:F78"/>
    <mergeCell ref="A103:A118"/>
    <mergeCell ref="D103:D118"/>
    <mergeCell ref="F103:F118"/>
    <mergeCell ref="H103:H118"/>
    <mergeCell ref="A79:A102"/>
    <mergeCell ref="D79:D102"/>
    <mergeCell ref="B79:B94"/>
    <mergeCell ref="B95:B102"/>
    <mergeCell ref="B59:B70"/>
    <mergeCell ref="C59:C70"/>
    <mergeCell ref="D59:D78"/>
    <mergeCell ref="H59:H78"/>
    <mergeCell ref="B103:B107"/>
    <mergeCell ref="B108:B118"/>
    <mergeCell ref="C103:C107"/>
    <mergeCell ref="C108:C118"/>
    <mergeCell ref="B71:B78"/>
    <mergeCell ref="C71:C78"/>
    <mergeCell ref="A3:A54"/>
    <mergeCell ref="B3:B21"/>
    <mergeCell ref="C3:C21"/>
    <mergeCell ref="D3:D21"/>
    <mergeCell ref="H3:H21"/>
    <mergeCell ref="D38:D54"/>
    <mergeCell ref="H38:H54"/>
    <mergeCell ref="B34:B37"/>
    <mergeCell ref="C34:C37"/>
    <mergeCell ref="D34:D37"/>
    <mergeCell ref="H34:H37"/>
    <mergeCell ref="B29:B33"/>
    <mergeCell ref="C29:C33"/>
    <mergeCell ref="D29:D33"/>
    <mergeCell ref="H29:H33"/>
    <mergeCell ref="F3:F54"/>
    <mergeCell ref="B38:B47"/>
    <mergeCell ref="B48:B54"/>
    <mergeCell ref="C38:C47"/>
    <mergeCell ref="B22:B28"/>
    <mergeCell ref="C22:C28"/>
    <mergeCell ref="D22:D28"/>
    <mergeCell ref="H22:H2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Y234"/>
  <sheetViews>
    <sheetView showGridLines="0" tabSelected="1" zoomScale="79" zoomScaleNormal="79" workbookViewId="0">
      <selection activeCell="C74" sqref="C74"/>
    </sheetView>
  </sheetViews>
  <sheetFormatPr baseColWidth="10" defaultColWidth="10.85546875" defaultRowHeight="15.75" x14ac:dyDescent="0.25"/>
  <cols>
    <col min="1" max="1" width="20.5703125" style="76" customWidth="1"/>
    <col min="2" max="2" width="31.28515625" style="74" customWidth="1"/>
    <col min="3" max="3" width="43.28515625" style="74" customWidth="1"/>
    <col min="4" max="4" width="47.85546875" style="74" customWidth="1"/>
    <col min="5" max="5" width="52.140625" style="74" customWidth="1"/>
    <col min="6" max="6" width="19.85546875" style="74" customWidth="1"/>
    <col min="7" max="7" width="21.140625" style="74" customWidth="1"/>
    <col min="8" max="8" width="17.28515625" style="74" bestFit="1" customWidth="1"/>
    <col min="9" max="9" width="12.28515625" style="74" bestFit="1" customWidth="1"/>
    <col min="10" max="10" width="30" style="74" bestFit="1" customWidth="1"/>
    <col min="11" max="11" width="16.140625" style="74" bestFit="1" customWidth="1"/>
    <col min="12" max="12" width="24.5703125" style="74" customWidth="1"/>
    <col min="13" max="13" width="13.85546875" style="74" customWidth="1"/>
    <col min="14" max="14" width="22" style="74" customWidth="1"/>
    <col min="15" max="15" width="24.28515625" style="74" bestFit="1" customWidth="1"/>
    <col min="16" max="16" width="37.28515625" style="74" customWidth="1"/>
    <col min="17" max="17" width="43.28515625" style="74" customWidth="1"/>
    <col min="18" max="18" width="40.85546875" style="74" customWidth="1"/>
    <col min="19" max="19" width="37.85546875" style="74" bestFit="1" customWidth="1"/>
    <col min="20" max="20" width="43.140625" style="74" bestFit="1" customWidth="1"/>
    <col min="21" max="38" width="2.5703125" style="74" hidden="1" customWidth="1"/>
    <col min="39" max="42" width="14.7109375" style="74" customWidth="1"/>
    <col min="43" max="43" width="20.140625" style="74" customWidth="1"/>
    <col min="44" max="44" width="13.42578125" style="74" customWidth="1"/>
    <col min="45" max="45" width="17.42578125" style="74" customWidth="1"/>
    <col min="46" max="46" width="28.28515625" style="74" bestFit="1" customWidth="1"/>
    <col min="47" max="47" width="41" style="76" hidden="1" customWidth="1"/>
    <col min="48" max="48" width="12.85546875" style="74" hidden="1" customWidth="1"/>
    <col min="49" max="49" width="11.85546875" style="74" hidden="1" customWidth="1"/>
    <col min="50" max="50" width="17.42578125" style="74" hidden="1" customWidth="1"/>
    <col min="51" max="51" width="13.7109375" style="74" hidden="1" customWidth="1"/>
    <col min="52" max="52" width="30.28515625" style="74" hidden="1" customWidth="1"/>
    <col min="53" max="53" width="12" style="74" hidden="1" customWidth="1"/>
    <col min="54" max="125" width="10.85546875" style="74"/>
    <col min="126" max="128" width="10.85546875" style="72"/>
    <col min="129" max="16384" width="10.85546875" style="74"/>
  </cols>
  <sheetData>
    <row r="1" spans="1:128" ht="16.5" thickBot="1" x14ac:dyDescent="0.3">
      <c r="G1" s="199"/>
      <c r="H1" s="200"/>
      <c r="I1" s="200"/>
      <c r="J1" s="200"/>
    </row>
    <row r="2" spans="1:128" x14ac:dyDescent="0.25">
      <c r="G2" s="114" t="s">
        <v>1020</v>
      </c>
      <c r="H2" s="197" t="s">
        <v>1021</v>
      </c>
      <c r="I2" s="197"/>
      <c r="J2" s="197"/>
      <c r="K2" s="197"/>
      <c r="L2" s="198"/>
    </row>
    <row r="3" spans="1:128" x14ac:dyDescent="0.2">
      <c r="G3" s="117" t="s">
        <v>1105</v>
      </c>
      <c r="H3" s="110" t="s">
        <v>1024</v>
      </c>
      <c r="I3" s="110" t="s">
        <v>1024</v>
      </c>
      <c r="J3" s="111" t="s">
        <v>1026</v>
      </c>
      <c r="K3" s="111" t="s">
        <v>1026</v>
      </c>
      <c r="L3" s="115" t="s">
        <v>1026</v>
      </c>
    </row>
    <row r="4" spans="1:128" ht="15" x14ac:dyDescent="0.25">
      <c r="A4" s="73"/>
      <c r="B4" s="73"/>
      <c r="C4" s="73"/>
      <c r="D4" s="73"/>
      <c r="E4" s="73"/>
      <c r="F4" s="73"/>
      <c r="G4" s="118" t="s">
        <v>1101</v>
      </c>
      <c r="H4" s="112" t="s">
        <v>1027</v>
      </c>
      <c r="I4" s="110" t="s">
        <v>1024</v>
      </c>
      <c r="J4" s="110" t="s">
        <v>1024</v>
      </c>
      <c r="K4" s="111" t="s">
        <v>1026</v>
      </c>
      <c r="L4" s="115" t="s">
        <v>1026</v>
      </c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4"/>
      <c r="DW4" s="74"/>
      <c r="DX4" s="74"/>
    </row>
    <row r="5" spans="1:128" ht="15" x14ac:dyDescent="0.25">
      <c r="A5" s="73"/>
      <c r="B5" s="73"/>
      <c r="C5" s="73"/>
      <c r="D5" s="73"/>
      <c r="E5" s="73"/>
      <c r="F5" s="73"/>
      <c r="G5" s="118" t="s">
        <v>1102</v>
      </c>
      <c r="H5" s="113" t="s">
        <v>1106</v>
      </c>
      <c r="I5" s="112" t="s">
        <v>1027</v>
      </c>
      <c r="J5" s="110" t="s">
        <v>1024</v>
      </c>
      <c r="K5" s="111" t="s">
        <v>1026</v>
      </c>
      <c r="L5" s="115" t="s">
        <v>1026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4"/>
      <c r="DW5" s="74"/>
      <c r="DX5" s="74"/>
    </row>
    <row r="6" spans="1:128" ht="15" x14ac:dyDescent="0.25">
      <c r="A6" s="73"/>
      <c r="B6" s="73"/>
      <c r="C6" s="73"/>
      <c r="D6" s="73"/>
      <c r="E6" s="73"/>
      <c r="F6" s="73"/>
      <c r="G6" s="118" t="s">
        <v>1103</v>
      </c>
      <c r="H6" s="113" t="s">
        <v>1106</v>
      </c>
      <c r="I6" s="113" t="s">
        <v>1106</v>
      </c>
      <c r="J6" s="112" t="s">
        <v>1027</v>
      </c>
      <c r="K6" s="110" t="s">
        <v>1024</v>
      </c>
      <c r="L6" s="115" t="s">
        <v>1026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4"/>
      <c r="DW6" s="74"/>
      <c r="DX6" s="74"/>
    </row>
    <row r="7" spans="1:128" ht="15" x14ac:dyDescent="0.25">
      <c r="A7" s="73"/>
      <c r="B7" s="73"/>
      <c r="C7" s="73"/>
      <c r="D7" s="73"/>
      <c r="E7" s="73"/>
      <c r="F7" s="73"/>
      <c r="G7" s="118" t="s">
        <v>1104</v>
      </c>
      <c r="H7" s="113" t="s">
        <v>1106</v>
      </c>
      <c r="I7" s="113" t="s">
        <v>1106</v>
      </c>
      <c r="J7" s="112" t="s">
        <v>1027</v>
      </c>
      <c r="K7" s="110" t="s">
        <v>1024</v>
      </c>
      <c r="L7" s="116" t="s">
        <v>1024</v>
      </c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4"/>
      <c r="DW7" s="74"/>
      <c r="DX7" s="74"/>
    </row>
    <row r="8" spans="1:128" ht="15" x14ac:dyDescent="0.25">
      <c r="A8" s="73"/>
      <c r="B8" s="73"/>
      <c r="C8" s="73"/>
      <c r="D8" s="73"/>
      <c r="E8" s="73"/>
      <c r="F8" s="73"/>
      <c r="G8" s="201"/>
      <c r="H8" s="193" t="s">
        <v>1107</v>
      </c>
      <c r="I8" s="193" t="s">
        <v>1108</v>
      </c>
      <c r="J8" s="193" t="s">
        <v>1109</v>
      </c>
      <c r="K8" s="193" t="s">
        <v>1110</v>
      </c>
      <c r="L8" s="195" t="s">
        <v>1111</v>
      </c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4"/>
      <c r="DW8" s="74"/>
      <c r="DX8" s="74"/>
    </row>
    <row r="9" spans="1:128" thickBot="1" x14ac:dyDescent="0.3">
      <c r="A9" s="73"/>
      <c r="B9" s="73"/>
      <c r="C9" s="73"/>
      <c r="D9" s="73"/>
      <c r="E9" s="73"/>
      <c r="F9" s="73"/>
      <c r="G9" s="202"/>
      <c r="H9" s="194"/>
      <c r="I9" s="194"/>
      <c r="J9" s="194"/>
      <c r="K9" s="194"/>
      <c r="L9" s="196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4"/>
      <c r="DW9" s="74"/>
      <c r="DX9" s="74"/>
    </row>
    <row r="10" spans="1:128" ht="15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DV10" s="74"/>
      <c r="DW10" s="74"/>
      <c r="DX10" s="74"/>
    </row>
    <row r="11" spans="1:128" x14ac:dyDescent="0.25">
      <c r="A11" s="77" t="s">
        <v>1043</v>
      </c>
      <c r="B11" s="222" t="s">
        <v>1112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DV11" s="74"/>
      <c r="DW11" s="74"/>
      <c r="DX11" s="74"/>
    </row>
    <row r="12" spans="1:128" x14ac:dyDescent="0.25">
      <c r="A12" s="77" t="s">
        <v>22</v>
      </c>
      <c r="B12" s="223" t="s">
        <v>1113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DV12" s="74"/>
      <c r="DW12" s="74"/>
      <c r="DX12" s="74"/>
    </row>
    <row r="13" spans="1:128" x14ac:dyDescent="0.25">
      <c r="A13" s="77" t="s">
        <v>1087</v>
      </c>
      <c r="B13" s="219" t="s">
        <v>1168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1"/>
      <c r="DV13" s="74"/>
      <c r="DW13" s="74"/>
      <c r="DX13" s="74"/>
    </row>
    <row r="14" spans="1:128" x14ac:dyDescent="0.25">
      <c r="A14" s="103" t="s">
        <v>1089</v>
      </c>
      <c r="B14" s="219" t="s">
        <v>1114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1"/>
      <c r="DV14" s="74"/>
      <c r="DW14" s="74"/>
      <c r="DX14" s="74"/>
    </row>
    <row r="15" spans="1:128" ht="15.75" customHeight="1" x14ac:dyDescent="0.25">
      <c r="A15" s="203" t="s">
        <v>1012</v>
      </c>
      <c r="B15" s="203" t="s">
        <v>1015</v>
      </c>
      <c r="C15" s="203"/>
      <c r="D15" s="203"/>
      <c r="E15" s="203"/>
      <c r="F15" s="203" t="s">
        <v>1016</v>
      </c>
      <c r="G15" s="203"/>
      <c r="H15" s="203"/>
      <c r="I15" s="203"/>
      <c r="J15" s="203"/>
      <c r="K15" s="203"/>
      <c r="L15" s="203" t="s">
        <v>1019</v>
      </c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DV15" s="74"/>
      <c r="DW15" s="74"/>
      <c r="DX15" s="74"/>
    </row>
    <row r="16" spans="1:128" ht="15.75" customHeight="1" x14ac:dyDescent="0.25">
      <c r="A16" s="203"/>
      <c r="B16" s="203" t="s">
        <v>1013</v>
      </c>
      <c r="C16" s="203" t="s">
        <v>1014</v>
      </c>
      <c r="D16" s="203" t="s">
        <v>298</v>
      </c>
      <c r="E16" s="203" t="s">
        <v>299</v>
      </c>
      <c r="F16" s="203" t="s">
        <v>1022</v>
      </c>
      <c r="G16" s="203"/>
      <c r="H16" s="203"/>
      <c r="I16" s="203" t="s">
        <v>1048</v>
      </c>
      <c r="J16" s="203" t="s">
        <v>1085</v>
      </c>
      <c r="K16" s="203" t="s">
        <v>1049</v>
      </c>
      <c r="L16" s="203" t="s">
        <v>1017</v>
      </c>
      <c r="M16" s="203" t="s">
        <v>1018</v>
      </c>
      <c r="N16" s="203" t="s">
        <v>1051</v>
      </c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 t="s">
        <v>1023</v>
      </c>
      <c r="AR16" s="203"/>
      <c r="AS16" s="203"/>
      <c r="AT16" s="203"/>
      <c r="DV16" s="74"/>
      <c r="DW16" s="74"/>
      <c r="DX16" s="74"/>
    </row>
    <row r="17" spans="1:129" ht="37.5" customHeight="1" x14ac:dyDescent="0.25">
      <c r="A17" s="203"/>
      <c r="B17" s="203"/>
      <c r="C17" s="203"/>
      <c r="D17" s="203"/>
      <c r="E17" s="203"/>
      <c r="F17" s="203" t="s">
        <v>1086</v>
      </c>
      <c r="G17" s="203"/>
      <c r="H17" s="203"/>
      <c r="I17" s="203"/>
      <c r="J17" s="203"/>
      <c r="K17" s="203"/>
      <c r="L17" s="203"/>
      <c r="M17" s="203"/>
      <c r="N17" s="203" t="s">
        <v>1054</v>
      </c>
      <c r="O17" s="203"/>
      <c r="P17" s="89" t="s">
        <v>1056</v>
      </c>
      <c r="Q17" s="89" t="s">
        <v>1058</v>
      </c>
      <c r="R17" s="89" t="s">
        <v>1059</v>
      </c>
      <c r="S17" s="89" t="s">
        <v>1061</v>
      </c>
      <c r="T17" s="89" t="s">
        <v>1063</v>
      </c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203" t="s">
        <v>1082</v>
      </c>
      <c r="AN17" s="203" t="s">
        <v>1081</v>
      </c>
      <c r="AO17" s="203" t="s">
        <v>1083</v>
      </c>
      <c r="AP17" s="203" t="s">
        <v>1084</v>
      </c>
      <c r="AQ17" s="203" t="s">
        <v>1020</v>
      </c>
      <c r="AR17" s="203" t="s">
        <v>1021</v>
      </c>
      <c r="AS17" s="203" t="s">
        <v>1046</v>
      </c>
      <c r="AT17" s="203" t="s">
        <v>1088</v>
      </c>
      <c r="DV17" s="74"/>
      <c r="DW17" s="74"/>
      <c r="DX17" s="74"/>
    </row>
    <row r="18" spans="1:129" s="78" customFormat="1" ht="95.25" thickBot="1" x14ac:dyDescent="0.3">
      <c r="A18" s="203"/>
      <c r="B18" s="203"/>
      <c r="C18" s="203"/>
      <c r="D18" s="203"/>
      <c r="E18" s="203"/>
      <c r="F18" s="89" t="s">
        <v>1020</v>
      </c>
      <c r="G18" s="89" t="s">
        <v>1021</v>
      </c>
      <c r="H18" s="89" t="s">
        <v>1046</v>
      </c>
      <c r="I18" s="203"/>
      <c r="J18" s="203"/>
      <c r="K18" s="203"/>
      <c r="L18" s="203"/>
      <c r="M18" s="203"/>
      <c r="N18" s="89" t="s">
        <v>1052</v>
      </c>
      <c r="O18" s="89" t="s">
        <v>1053</v>
      </c>
      <c r="P18" s="89" t="s">
        <v>1055</v>
      </c>
      <c r="Q18" s="89" t="s">
        <v>1057</v>
      </c>
      <c r="R18" s="89" t="s">
        <v>1060</v>
      </c>
      <c r="S18" s="89" t="s">
        <v>1062</v>
      </c>
      <c r="T18" s="89" t="s">
        <v>1064</v>
      </c>
      <c r="U18" s="203" t="s">
        <v>1080</v>
      </c>
      <c r="V18" s="203"/>
      <c r="W18" s="203" t="s">
        <v>1066</v>
      </c>
      <c r="X18" s="203"/>
      <c r="Y18" s="203" t="s">
        <v>1075</v>
      </c>
      <c r="Z18" s="203"/>
      <c r="AA18" s="203" t="s">
        <v>1070</v>
      </c>
      <c r="AB18" s="203"/>
      <c r="AC18" s="203" t="s">
        <v>1071</v>
      </c>
      <c r="AD18" s="203"/>
      <c r="AE18" s="203" t="s">
        <v>1073</v>
      </c>
      <c r="AF18" s="203"/>
      <c r="AG18" s="203" t="s">
        <v>1075</v>
      </c>
      <c r="AH18" s="203"/>
      <c r="AI18" s="203" t="s">
        <v>1077</v>
      </c>
      <c r="AJ18" s="203"/>
      <c r="AK18" s="203" t="s">
        <v>1078</v>
      </c>
      <c r="AL18" s="203"/>
      <c r="AM18" s="203"/>
      <c r="AN18" s="203"/>
      <c r="AO18" s="203"/>
      <c r="AP18" s="203"/>
      <c r="AQ18" s="203"/>
      <c r="AR18" s="203"/>
      <c r="AS18" s="203"/>
      <c r="AT18" s="203"/>
    </row>
    <row r="19" spans="1:129" ht="54" customHeight="1" x14ac:dyDescent="0.25">
      <c r="A19" s="204" t="s">
        <v>1115</v>
      </c>
      <c r="B19" s="207" t="s">
        <v>1120</v>
      </c>
      <c r="C19" s="210" t="s">
        <v>1121</v>
      </c>
      <c r="D19" s="121" t="s">
        <v>1122</v>
      </c>
      <c r="E19" s="213" t="s">
        <v>1123</v>
      </c>
      <c r="F19" s="216">
        <v>1</v>
      </c>
      <c r="G19" s="216">
        <v>3</v>
      </c>
      <c r="H19" s="224"/>
      <c r="I19" s="224" t="s">
        <v>1029</v>
      </c>
      <c r="J19" s="224" t="s">
        <v>1027</v>
      </c>
      <c r="K19" s="224" t="s">
        <v>1039</v>
      </c>
      <c r="L19" s="122" t="s">
        <v>1124</v>
      </c>
      <c r="M19" s="123" t="s">
        <v>1041</v>
      </c>
      <c r="N19" s="123" t="s">
        <v>1080</v>
      </c>
      <c r="O19" s="123" t="s">
        <v>1066</v>
      </c>
      <c r="P19" s="123" t="s">
        <v>1068</v>
      </c>
      <c r="Q19" s="123" t="s">
        <v>1070</v>
      </c>
      <c r="R19" s="123" t="s">
        <v>1073</v>
      </c>
      <c r="S19" s="123" t="s">
        <v>1075</v>
      </c>
      <c r="T19" s="123" t="s">
        <v>1077</v>
      </c>
      <c r="U19" s="123">
        <f>COUNTIF(N19:T19,"ASIGNADO")</f>
        <v>1</v>
      </c>
      <c r="V19" s="123">
        <f>U19*15</f>
        <v>15</v>
      </c>
      <c r="W19" s="123">
        <f>COUNTIF(N19:T19,"Adecuado")</f>
        <v>1</v>
      </c>
      <c r="X19" s="123">
        <f>W19*15</f>
        <v>15</v>
      </c>
      <c r="Y19" s="123">
        <f>COUNTIF(N19:T19,"Se investigan y resuelven oportunamente")</f>
        <v>1</v>
      </c>
      <c r="Z19" s="123">
        <f>Y19*15</f>
        <v>15</v>
      </c>
      <c r="AA19" s="123">
        <f>COUNTIF(L19:R19,"Prevenir")</f>
        <v>1</v>
      </c>
      <c r="AB19" s="123">
        <f>AA19*15</f>
        <v>15</v>
      </c>
      <c r="AC19" s="123">
        <f>COUNTIF(N19:T19,"Detectar")</f>
        <v>0</v>
      </c>
      <c r="AD19" s="123">
        <f>AC19*10</f>
        <v>0</v>
      </c>
      <c r="AE19" s="123">
        <f>COUNTIF(N19:T19,"Confiable")</f>
        <v>1</v>
      </c>
      <c r="AF19" s="123">
        <f>AE19*15</f>
        <v>15</v>
      </c>
      <c r="AG19" s="123">
        <f>COUNTIF(P19:V19,"Se investigan y resuelven oportunamente")</f>
        <v>1</v>
      </c>
      <c r="AH19" s="123">
        <f>AG19*15</f>
        <v>15</v>
      </c>
      <c r="AI19" s="123">
        <f>COUNTIF(N19:T19,"Completa")</f>
        <v>1</v>
      </c>
      <c r="AJ19" s="123">
        <f>AI19*10</f>
        <v>10</v>
      </c>
      <c r="AK19" s="123">
        <f>COUNTIF(N19:T19,"Incompleta")</f>
        <v>0</v>
      </c>
      <c r="AL19" s="123">
        <f>AK19*5</f>
        <v>0</v>
      </c>
      <c r="AM19" s="123">
        <f>SUM(V19+X19+Z19+AB19+AD19+AF19+AH19+AJ19+AL19)</f>
        <v>100</v>
      </c>
      <c r="AN19" s="123" t="s">
        <v>1125</v>
      </c>
      <c r="AO19" s="123" t="s">
        <v>1125</v>
      </c>
      <c r="AP19" s="224" t="s">
        <v>1126</v>
      </c>
      <c r="AQ19" s="224">
        <v>1</v>
      </c>
      <c r="AR19" s="224">
        <v>2</v>
      </c>
      <c r="AS19" s="224"/>
      <c r="AT19" s="227" t="s">
        <v>1028</v>
      </c>
      <c r="AU19" s="76" t="s">
        <v>1026</v>
      </c>
      <c r="AV19" s="74">
        <v>5</v>
      </c>
      <c r="AW19" s="74" t="s">
        <v>1041</v>
      </c>
      <c r="DV19" s="74"/>
      <c r="DW19" s="74"/>
      <c r="DX19" s="74"/>
    </row>
    <row r="20" spans="1:129" ht="70.5" customHeight="1" x14ac:dyDescent="0.25">
      <c r="A20" s="205"/>
      <c r="B20" s="208"/>
      <c r="C20" s="211"/>
      <c r="D20" s="124" t="s">
        <v>1127</v>
      </c>
      <c r="E20" s="214"/>
      <c r="F20" s="217"/>
      <c r="G20" s="217"/>
      <c r="H20" s="225"/>
      <c r="I20" s="225"/>
      <c r="J20" s="225"/>
      <c r="K20" s="225"/>
      <c r="L20" s="125" t="s">
        <v>1128</v>
      </c>
      <c r="M20" s="90" t="s">
        <v>1041</v>
      </c>
      <c r="N20" s="90" t="s">
        <v>1080</v>
      </c>
      <c r="O20" s="90" t="s">
        <v>1066</v>
      </c>
      <c r="P20" s="90" t="s">
        <v>1069</v>
      </c>
      <c r="Q20" s="90" t="s">
        <v>1070</v>
      </c>
      <c r="R20" s="90" t="s">
        <v>1074</v>
      </c>
      <c r="S20" s="90" t="s">
        <v>1076</v>
      </c>
      <c r="T20" s="90" t="s">
        <v>1079</v>
      </c>
      <c r="U20" s="90">
        <f>COUNTIF(N20:T20,"ASIGNADO")</f>
        <v>1</v>
      </c>
      <c r="V20" s="90">
        <f>U20*15</f>
        <v>15</v>
      </c>
      <c r="W20" s="90">
        <f>COUNTIF(N20:T20,"Adecuado")</f>
        <v>1</v>
      </c>
      <c r="X20" s="90">
        <f>W20*15</f>
        <v>15</v>
      </c>
      <c r="Y20" s="90">
        <f>COUNTIF(N20:T20,"Se investigan y resuelven oportunamente")</f>
        <v>0</v>
      </c>
      <c r="Z20" s="90">
        <f>Y20*15</f>
        <v>0</v>
      </c>
      <c r="AA20" s="90">
        <f>COUNTIF(L20:R20,"Prevenir")</f>
        <v>1</v>
      </c>
      <c r="AB20" s="90">
        <f>AA20*15</f>
        <v>15</v>
      </c>
      <c r="AC20" s="90">
        <f>COUNTIF(N20:T20,"Detectar")</f>
        <v>0</v>
      </c>
      <c r="AD20" s="90">
        <f>AC20*10</f>
        <v>0</v>
      </c>
      <c r="AE20" s="90">
        <f>COUNTIF(N20:T20,"Confiable")</f>
        <v>0</v>
      </c>
      <c r="AF20" s="90">
        <f>AE20*15</f>
        <v>0</v>
      </c>
      <c r="AG20" s="90">
        <f>COUNTIF(P20:V20,"Se investigan y resuelven oportunamente")</f>
        <v>0</v>
      </c>
      <c r="AH20" s="90">
        <f>AG20*15</f>
        <v>0</v>
      </c>
      <c r="AI20" s="90">
        <f>COUNTIF(N20:T20,"Completa")</f>
        <v>0</v>
      </c>
      <c r="AJ20" s="90">
        <f>AI20*10</f>
        <v>0</v>
      </c>
      <c r="AK20" s="90">
        <f>COUNTIF(N20:T20,"Incompleta")</f>
        <v>0</v>
      </c>
      <c r="AL20" s="90">
        <f>AK20*5</f>
        <v>0</v>
      </c>
      <c r="AM20" s="90">
        <f>SUM(V20+X20+Z20+AB20+AD20+AF20+AH20+AJ20+AL20)</f>
        <v>45</v>
      </c>
      <c r="AN20" s="90" t="s">
        <v>1129</v>
      </c>
      <c r="AO20" s="90" t="s">
        <v>1129</v>
      </c>
      <c r="AP20" s="225"/>
      <c r="AQ20" s="225"/>
      <c r="AR20" s="225"/>
      <c r="AS20" s="225"/>
      <c r="AT20" s="228"/>
      <c r="AU20" s="76" t="s">
        <v>1024</v>
      </c>
      <c r="AV20" s="74">
        <v>10</v>
      </c>
      <c r="AW20" s="74" t="s">
        <v>1050</v>
      </c>
      <c r="DV20" s="74"/>
      <c r="DW20" s="74"/>
      <c r="DX20" s="74"/>
    </row>
    <row r="21" spans="1:129" ht="51.75" customHeight="1" thickBot="1" x14ac:dyDescent="0.3">
      <c r="A21" s="206"/>
      <c r="B21" s="209"/>
      <c r="C21" s="212"/>
      <c r="D21" s="126" t="s">
        <v>1130</v>
      </c>
      <c r="E21" s="215"/>
      <c r="F21" s="218"/>
      <c r="G21" s="218"/>
      <c r="H21" s="226"/>
      <c r="I21" s="226"/>
      <c r="J21" s="226"/>
      <c r="K21" s="226"/>
      <c r="L21" s="127" t="s">
        <v>1131</v>
      </c>
      <c r="M21" s="128" t="s">
        <v>1050</v>
      </c>
      <c r="N21" s="128" t="s">
        <v>1080</v>
      </c>
      <c r="O21" s="128" t="s">
        <v>1066</v>
      </c>
      <c r="P21" s="128" t="s">
        <v>1068</v>
      </c>
      <c r="Q21" s="128" t="s">
        <v>1070</v>
      </c>
      <c r="R21" s="128" t="s">
        <v>1073</v>
      </c>
      <c r="S21" s="128" t="s">
        <v>1075</v>
      </c>
      <c r="T21" s="128" t="s">
        <v>1077</v>
      </c>
      <c r="U21" s="128">
        <f t="shared" ref="U21:U27" si="0">COUNTIF(N21:T21,"ASIGNADO")</f>
        <v>1</v>
      </c>
      <c r="V21" s="128">
        <f t="shared" ref="V21:V34" si="1">U21*15</f>
        <v>15</v>
      </c>
      <c r="W21" s="128">
        <f t="shared" ref="W21:W29" si="2">COUNTIF(N21:T21,"Adecuado")</f>
        <v>1</v>
      </c>
      <c r="X21" s="128">
        <f t="shared" ref="X21:X34" si="3">W21*15</f>
        <v>15</v>
      </c>
      <c r="Y21" s="128">
        <f t="shared" ref="Y21:Y34" si="4">COUNTIF(N21:T21,"Se investigan y resuelven oportunamente")</f>
        <v>1</v>
      </c>
      <c r="Z21" s="128">
        <f t="shared" ref="Z21:Z31" si="5">Y21*15</f>
        <v>15</v>
      </c>
      <c r="AA21" s="128">
        <f t="shared" ref="AA21:AA34" si="6">COUNTIF(L21:R21,"Prevenir")</f>
        <v>1</v>
      </c>
      <c r="AB21" s="128">
        <f t="shared" ref="AB21:AB34" si="7">AA21*15</f>
        <v>15</v>
      </c>
      <c r="AC21" s="128">
        <f t="shared" ref="AC21:AC34" si="8">COUNTIF(N21:T21,"Detectar")</f>
        <v>0</v>
      </c>
      <c r="AD21" s="128">
        <f t="shared" ref="AD21:AD34" si="9">AC21*10</f>
        <v>0</v>
      </c>
      <c r="AE21" s="128">
        <f t="shared" ref="AE21:AE34" si="10">COUNTIF(N21:T21,"Confiable")</f>
        <v>1</v>
      </c>
      <c r="AF21" s="128">
        <f t="shared" ref="AF21:AF34" si="11">AE21*15</f>
        <v>15</v>
      </c>
      <c r="AG21" s="128">
        <f t="shared" ref="AG21:AG34" si="12">COUNTIF(P21:V21,"Se investigan y resuelven oportunamente")</f>
        <v>1</v>
      </c>
      <c r="AH21" s="128">
        <f t="shared" ref="AH21:AH34" si="13">AG21*15</f>
        <v>15</v>
      </c>
      <c r="AI21" s="128">
        <f t="shared" ref="AI21:AI34" si="14">COUNTIF(N21:T21,"Completa")</f>
        <v>1</v>
      </c>
      <c r="AJ21" s="128">
        <f t="shared" ref="AJ21:AJ34" si="15">AI21*10</f>
        <v>10</v>
      </c>
      <c r="AK21" s="128">
        <f t="shared" ref="AK21:AK34" si="16">COUNTIF(N21:T21,"Incompleta")</f>
        <v>0</v>
      </c>
      <c r="AL21" s="128">
        <f t="shared" ref="AL21:AL29" si="17">AK21*5</f>
        <v>0</v>
      </c>
      <c r="AM21" s="128">
        <f t="shared" ref="AM21:AM27" si="18">SUM(V21+X21+Z21+AB21+AD21+AF21+AH21+AJ21+AL21)</f>
        <v>100</v>
      </c>
      <c r="AN21" s="128" t="s">
        <v>1125</v>
      </c>
      <c r="AO21" s="128" t="s">
        <v>1125</v>
      </c>
      <c r="AP21" s="226"/>
      <c r="AQ21" s="226"/>
      <c r="AR21" s="226"/>
      <c r="AS21" s="226"/>
      <c r="AT21" s="229"/>
      <c r="AU21" s="76" t="s">
        <v>1027</v>
      </c>
      <c r="AV21" s="74">
        <v>20</v>
      </c>
      <c r="DV21" s="74"/>
      <c r="DW21" s="74"/>
      <c r="DX21" s="74"/>
    </row>
    <row r="22" spans="1:129" ht="57.75" customHeight="1" x14ac:dyDescent="0.25">
      <c r="A22" s="233" t="s">
        <v>1116</v>
      </c>
      <c r="B22" s="236" t="s">
        <v>1132</v>
      </c>
      <c r="C22" s="239" t="s">
        <v>1133</v>
      </c>
      <c r="D22" s="121" t="s">
        <v>1134</v>
      </c>
      <c r="E22" s="242" t="s">
        <v>1123</v>
      </c>
      <c r="F22" s="216">
        <v>1</v>
      </c>
      <c r="G22" s="216">
        <v>3</v>
      </c>
      <c r="H22" s="224"/>
      <c r="I22" s="224" t="s">
        <v>1029</v>
      </c>
      <c r="J22" s="224" t="s">
        <v>1027</v>
      </c>
      <c r="K22" s="224" t="s">
        <v>1039</v>
      </c>
      <c r="L22" s="122" t="s">
        <v>1135</v>
      </c>
      <c r="M22" s="123" t="s">
        <v>1041</v>
      </c>
      <c r="N22" s="123" t="s">
        <v>1080</v>
      </c>
      <c r="O22" s="123" t="s">
        <v>1066</v>
      </c>
      <c r="P22" s="123" t="s">
        <v>1068</v>
      </c>
      <c r="Q22" s="123" t="s">
        <v>1070</v>
      </c>
      <c r="R22" s="123" t="s">
        <v>1073</v>
      </c>
      <c r="S22" s="123" t="s">
        <v>1075</v>
      </c>
      <c r="T22" s="123" t="s">
        <v>1077</v>
      </c>
      <c r="U22" s="123">
        <f t="shared" si="0"/>
        <v>1</v>
      </c>
      <c r="V22" s="123">
        <f t="shared" si="1"/>
        <v>15</v>
      </c>
      <c r="W22" s="123">
        <f t="shared" si="2"/>
        <v>1</v>
      </c>
      <c r="X22" s="123">
        <f t="shared" si="3"/>
        <v>15</v>
      </c>
      <c r="Y22" s="123">
        <f t="shared" si="4"/>
        <v>1</v>
      </c>
      <c r="Z22" s="123">
        <f t="shared" si="5"/>
        <v>15</v>
      </c>
      <c r="AA22" s="123">
        <f t="shared" si="6"/>
        <v>1</v>
      </c>
      <c r="AB22" s="123">
        <f t="shared" si="7"/>
        <v>15</v>
      </c>
      <c r="AC22" s="123">
        <f t="shared" si="8"/>
        <v>0</v>
      </c>
      <c r="AD22" s="123">
        <f t="shared" si="9"/>
        <v>0</v>
      </c>
      <c r="AE22" s="123">
        <f t="shared" si="10"/>
        <v>1</v>
      </c>
      <c r="AF22" s="123">
        <f t="shared" si="11"/>
        <v>15</v>
      </c>
      <c r="AG22" s="123">
        <f t="shared" si="12"/>
        <v>1</v>
      </c>
      <c r="AH22" s="123">
        <f t="shared" si="13"/>
        <v>15</v>
      </c>
      <c r="AI22" s="123">
        <f t="shared" si="14"/>
        <v>1</v>
      </c>
      <c r="AJ22" s="123">
        <f t="shared" si="15"/>
        <v>10</v>
      </c>
      <c r="AK22" s="123">
        <f t="shared" si="16"/>
        <v>0</v>
      </c>
      <c r="AL22" s="123">
        <f t="shared" si="17"/>
        <v>0</v>
      </c>
      <c r="AM22" s="123">
        <f t="shared" si="18"/>
        <v>100</v>
      </c>
      <c r="AN22" s="123" t="s">
        <v>1125</v>
      </c>
      <c r="AO22" s="123" t="s">
        <v>1125</v>
      </c>
      <c r="AP22" s="224">
        <v>100</v>
      </c>
      <c r="AQ22" s="224">
        <v>1</v>
      </c>
      <c r="AR22" s="224">
        <v>1</v>
      </c>
      <c r="AS22" s="224"/>
      <c r="AT22" s="230" t="s">
        <v>1028</v>
      </c>
      <c r="AU22" s="76" t="s">
        <v>1028</v>
      </c>
      <c r="DV22" s="74"/>
      <c r="DW22" s="74"/>
      <c r="DX22" s="74"/>
    </row>
    <row r="23" spans="1:129" ht="70.5" customHeight="1" x14ac:dyDescent="0.25">
      <c r="A23" s="234"/>
      <c r="B23" s="237"/>
      <c r="C23" s="240"/>
      <c r="D23" s="124" t="s">
        <v>1136</v>
      </c>
      <c r="E23" s="243"/>
      <c r="F23" s="217"/>
      <c r="G23" s="217"/>
      <c r="H23" s="225"/>
      <c r="I23" s="225"/>
      <c r="J23" s="225"/>
      <c r="K23" s="225"/>
      <c r="L23" s="125" t="s">
        <v>1137</v>
      </c>
      <c r="M23" s="90" t="s">
        <v>1041</v>
      </c>
      <c r="N23" s="90" t="s">
        <v>1080</v>
      </c>
      <c r="O23" s="90" t="s">
        <v>1066</v>
      </c>
      <c r="P23" s="90" t="s">
        <v>1068</v>
      </c>
      <c r="Q23" s="90" t="s">
        <v>1070</v>
      </c>
      <c r="R23" s="90" t="s">
        <v>1073</v>
      </c>
      <c r="S23" s="90" t="s">
        <v>1075</v>
      </c>
      <c r="T23" s="90" t="s">
        <v>1077</v>
      </c>
      <c r="U23" s="90">
        <f t="shared" si="0"/>
        <v>1</v>
      </c>
      <c r="V23" s="90">
        <f t="shared" si="1"/>
        <v>15</v>
      </c>
      <c r="W23" s="90">
        <f t="shared" si="2"/>
        <v>1</v>
      </c>
      <c r="X23" s="90">
        <f t="shared" si="3"/>
        <v>15</v>
      </c>
      <c r="Y23" s="90">
        <f t="shared" si="4"/>
        <v>1</v>
      </c>
      <c r="Z23" s="90">
        <f t="shared" si="5"/>
        <v>15</v>
      </c>
      <c r="AA23" s="90">
        <f t="shared" si="6"/>
        <v>1</v>
      </c>
      <c r="AB23" s="90">
        <f t="shared" si="7"/>
        <v>15</v>
      </c>
      <c r="AC23" s="90">
        <f t="shared" si="8"/>
        <v>0</v>
      </c>
      <c r="AD23" s="90">
        <f t="shared" si="9"/>
        <v>0</v>
      </c>
      <c r="AE23" s="90">
        <f t="shared" si="10"/>
        <v>1</v>
      </c>
      <c r="AF23" s="90">
        <f t="shared" si="11"/>
        <v>15</v>
      </c>
      <c r="AG23" s="90">
        <f t="shared" si="12"/>
        <v>1</v>
      </c>
      <c r="AH23" s="90">
        <f t="shared" si="13"/>
        <v>15</v>
      </c>
      <c r="AI23" s="90">
        <f t="shared" si="14"/>
        <v>1</v>
      </c>
      <c r="AJ23" s="90">
        <f t="shared" si="15"/>
        <v>10</v>
      </c>
      <c r="AK23" s="90">
        <f t="shared" si="16"/>
        <v>0</v>
      </c>
      <c r="AL23" s="90">
        <f t="shared" si="17"/>
        <v>0</v>
      </c>
      <c r="AM23" s="90">
        <f t="shared" si="18"/>
        <v>100</v>
      </c>
      <c r="AN23" s="90" t="s">
        <v>1125</v>
      </c>
      <c r="AO23" s="90" t="s">
        <v>1125</v>
      </c>
      <c r="AP23" s="225"/>
      <c r="AQ23" s="225"/>
      <c r="AR23" s="225"/>
      <c r="AS23" s="225"/>
      <c r="AT23" s="231"/>
      <c r="AU23" s="93"/>
      <c r="AV23" s="93"/>
      <c r="AW23" s="93"/>
      <c r="DV23" s="74"/>
      <c r="DW23" s="74"/>
      <c r="DX23" s="74"/>
    </row>
    <row r="24" spans="1:129" ht="75.75" customHeight="1" thickBot="1" x14ac:dyDescent="0.3">
      <c r="A24" s="235"/>
      <c r="B24" s="238"/>
      <c r="C24" s="241"/>
      <c r="D24" s="129" t="s">
        <v>1138</v>
      </c>
      <c r="E24" s="244"/>
      <c r="F24" s="218"/>
      <c r="G24" s="218"/>
      <c r="H24" s="226"/>
      <c r="I24" s="226"/>
      <c r="J24" s="226"/>
      <c r="K24" s="226"/>
      <c r="L24" s="127" t="s">
        <v>1139</v>
      </c>
      <c r="M24" s="128" t="s">
        <v>1041</v>
      </c>
      <c r="N24" s="128" t="s">
        <v>1080</v>
      </c>
      <c r="O24" s="128" t="s">
        <v>1066</v>
      </c>
      <c r="P24" s="128" t="s">
        <v>1068</v>
      </c>
      <c r="Q24" s="128" t="s">
        <v>1070</v>
      </c>
      <c r="R24" s="128" t="s">
        <v>1073</v>
      </c>
      <c r="S24" s="128" t="s">
        <v>1075</v>
      </c>
      <c r="T24" s="128" t="s">
        <v>1077</v>
      </c>
      <c r="U24" s="128">
        <f t="shared" si="0"/>
        <v>1</v>
      </c>
      <c r="V24" s="128">
        <f t="shared" si="1"/>
        <v>15</v>
      </c>
      <c r="W24" s="128">
        <f t="shared" si="2"/>
        <v>1</v>
      </c>
      <c r="X24" s="128">
        <f t="shared" si="3"/>
        <v>15</v>
      </c>
      <c r="Y24" s="128">
        <f t="shared" si="4"/>
        <v>1</v>
      </c>
      <c r="Z24" s="128">
        <f t="shared" si="5"/>
        <v>15</v>
      </c>
      <c r="AA24" s="128">
        <f t="shared" si="6"/>
        <v>1</v>
      </c>
      <c r="AB24" s="128">
        <f t="shared" si="7"/>
        <v>15</v>
      </c>
      <c r="AC24" s="128">
        <f t="shared" si="8"/>
        <v>0</v>
      </c>
      <c r="AD24" s="128">
        <f t="shared" si="9"/>
        <v>0</v>
      </c>
      <c r="AE24" s="128">
        <f t="shared" si="10"/>
        <v>1</v>
      </c>
      <c r="AF24" s="128">
        <f t="shared" si="11"/>
        <v>15</v>
      </c>
      <c r="AG24" s="128">
        <f t="shared" si="12"/>
        <v>1</v>
      </c>
      <c r="AH24" s="128">
        <f t="shared" si="13"/>
        <v>15</v>
      </c>
      <c r="AI24" s="128">
        <f t="shared" si="14"/>
        <v>1</v>
      </c>
      <c r="AJ24" s="128">
        <f t="shared" si="15"/>
        <v>10</v>
      </c>
      <c r="AK24" s="128">
        <f t="shared" si="16"/>
        <v>0</v>
      </c>
      <c r="AL24" s="128">
        <f t="shared" si="17"/>
        <v>0</v>
      </c>
      <c r="AM24" s="128">
        <f t="shared" si="18"/>
        <v>100</v>
      </c>
      <c r="AN24" s="128" t="s">
        <v>1125</v>
      </c>
      <c r="AO24" s="128" t="s">
        <v>1125</v>
      </c>
      <c r="AP24" s="226"/>
      <c r="AQ24" s="226"/>
      <c r="AR24" s="226"/>
      <c r="AS24" s="226"/>
      <c r="AT24" s="232"/>
      <c r="AU24" s="93"/>
      <c r="AV24" s="93"/>
      <c r="AW24" s="93"/>
      <c r="DV24" s="74"/>
      <c r="DW24" s="74"/>
      <c r="DX24" s="74"/>
    </row>
    <row r="25" spans="1:129" ht="85.5" customHeight="1" x14ac:dyDescent="0.25">
      <c r="A25" s="233" t="s">
        <v>1117</v>
      </c>
      <c r="B25" s="236" t="s">
        <v>1140</v>
      </c>
      <c r="C25" s="239" t="s">
        <v>1141</v>
      </c>
      <c r="D25" s="130" t="s">
        <v>1142</v>
      </c>
      <c r="E25" s="242" t="s">
        <v>1143</v>
      </c>
      <c r="F25" s="245">
        <v>1</v>
      </c>
      <c r="G25" s="245"/>
      <c r="H25" s="224">
        <v>20</v>
      </c>
      <c r="I25" s="224" t="s">
        <v>1029</v>
      </c>
      <c r="J25" s="224" t="s">
        <v>1026</v>
      </c>
      <c r="K25" s="224" t="s">
        <v>1039</v>
      </c>
      <c r="L25" s="122" t="s">
        <v>1144</v>
      </c>
      <c r="M25" s="123" t="s">
        <v>1050</v>
      </c>
      <c r="N25" s="123" t="s">
        <v>1080</v>
      </c>
      <c r="O25" s="123" t="s">
        <v>1066</v>
      </c>
      <c r="P25" s="123" t="s">
        <v>1068</v>
      </c>
      <c r="Q25" s="123" t="s">
        <v>1070</v>
      </c>
      <c r="R25" s="123" t="s">
        <v>1073</v>
      </c>
      <c r="S25" s="123" t="s">
        <v>1075</v>
      </c>
      <c r="T25" s="123" t="s">
        <v>1077</v>
      </c>
      <c r="U25" s="123">
        <f t="shared" si="0"/>
        <v>1</v>
      </c>
      <c r="V25" s="123">
        <f t="shared" si="1"/>
        <v>15</v>
      </c>
      <c r="W25" s="123">
        <f t="shared" si="2"/>
        <v>1</v>
      </c>
      <c r="X25" s="123">
        <f t="shared" si="3"/>
        <v>15</v>
      </c>
      <c r="Y25" s="123">
        <f t="shared" si="4"/>
        <v>1</v>
      </c>
      <c r="Z25" s="123">
        <f t="shared" si="5"/>
        <v>15</v>
      </c>
      <c r="AA25" s="123">
        <f t="shared" si="6"/>
        <v>1</v>
      </c>
      <c r="AB25" s="123">
        <f t="shared" si="7"/>
        <v>15</v>
      </c>
      <c r="AC25" s="123">
        <f t="shared" si="8"/>
        <v>0</v>
      </c>
      <c r="AD25" s="123">
        <f t="shared" si="9"/>
        <v>0</v>
      </c>
      <c r="AE25" s="123">
        <f t="shared" si="10"/>
        <v>1</v>
      </c>
      <c r="AF25" s="123">
        <f t="shared" si="11"/>
        <v>15</v>
      </c>
      <c r="AG25" s="123">
        <f t="shared" si="12"/>
        <v>1</v>
      </c>
      <c r="AH25" s="123">
        <f t="shared" si="13"/>
        <v>15</v>
      </c>
      <c r="AI25" s="123">
        <f t="shared" si="14"/>
        <v>1</v>
      </c>
      <c r="AJ25" s="123">
        <f t="shared" si="15"/>
        <v>10</v>
      </c>
      <c r="AK25" s="123">
        <f t="shared" si="16"/>
        <v>0</v>
      </c>
      <c r="AL25" s="123">
        <f t="shared" si="17"/>
        <v>0</v>
      </c>
      <c r="AM25" s="123">
        <f t="shared" si="18"/>
        <v>100</v>
      </c>
      <c r="AN25" s="123" t="s">
        <v>1125</v>
      </c>
      <c r="AO25" s="123" t="s">
        <v>1125</v>
      </c>
      <c r="AP25" s="224">
        <v>95</v>
      </c>
      <c r="AQ25" s="224">
        <v>1</v>
      </c>
      <c r="AR25" s="224"/>
      <c r="AS25" s="224">
        <v>10</v>
      </c>
      <c r="AT25" s="227" t="s">
        <v>1024</v>
      </c>
      <c r="AU25" s="93"/>
      <c r="AV25" s="93"/>
      <c r="AW25" s="93"/>
      <c r="DV25" s="74"/>
      <c r="DW25" s="74"/>
      <c r="DX25" s="74"/>
    </row>
    <row r="26" spans="1:129" ht="66.75" customHeight="1" x14ac:dyDescent="0.25">
      <c r="A26" s="234"/>
      <c r="B26" s="237"/>
      <c r="C26" s="240"/>
      <c r="D26" s="131" t="s">
        <v>1145</v>
      </c>
      <c r="E26" s="243"/>
      <c r="F26" s="246"/>
      <c r="G26" s="246"/>
      <c r="H26" s="225"/>
      <c r="I26" s="225"/>
      <c r="J26" s="225"/>
      <c r="K26" s="225"/>
      <c r="L26" s="125" t="s">
        <v>1146</v>
      </c>
      <c r="M26" s="90" t="s">
        <v>1050</v>
      </c>
      <c r="N26" s="90" t="s">
        <v>1080</v>
      </c>
      <c r="O26" s="90" t="s">
        <v>1066</v>
      </c>
      <c r="P26" s="90" t="s">
        <v>1068</v>
      </c>
      <c r="Q26" s="90" t="s">
        <v>1070</v>
      </c>
      <c r="R26" s="90" t="s">
        <v>1073</v>
      </c>
      <c r="S26" s="90" t="s">
        <v>1075</v>
      </c>
      <c r="T26" s="90" t="s">
        <v>1077</v>
      </c>
      <c r="U26" s="90">
        <f t="shared" si="0"/>
        <v>1</v>
      </c>
      <c r="V26" s="90">
        <f t="shared" si="1"/>
        <v>15</v>
      </c>
      <c r="W26" s="90">
        <f t="shared" si="2"/>
        <v>1</v>
      </c>
      <c r="X26" s="90">
        <f t="shared" si="3"/>
        <v>15</v>
      </c>
      <c r="Y26" s="90">
        <f t="shared" si="4"/>
        <v>1</v>
      </c>
      <c r="Z26" s="90">
        <f t="shared" si="5"/>
        <v>15</v>
      </c>
      <c r="AA26" s="90">
        <f t="shared" si="6"/>
        <v>1</v>
      </c>
      <c r="AB26" s="90">
        <f t="shared" si="7"/>
        <v>15</v>
      </c>
      <c r="AC26" s="90">
        <f t="shared" si="8"/>
        <v>0</v>
      </c>
      <c r="AD26" s="90">
        <f t="shared" si="9"/>
        <v>0</v>
      </c>
      <c r="AE26" s="90">
        <f t="shared" si="10"/>
        <v>1</v>
      </c>
      <c r="AF26" s="90">
        <f t="shared" si="11"/>
        <v>15</v>
      </c>
      <c r="AG26" s="90">
        <f t="shared" si="12"/>
        <v>1</v>
      </c>
      <c r="AH26" s="90">
        <f t="shared" si="13"/>
        <v>15</v>
      </c>
      <c r="AI26" s="90">
        <f t="shared" si="14"/>
        <v>1</v>
      </c>
      <c r="AJ26" s="90">
        <f t="shared" si="15"/>
        <v>10</v>
      </c>
      <c r="AK26" s="90">
        <f t="shared" si="16"/>
        <v>0</v>
      </c>
      <c r="AL26" s="90">
        <f t="shared" si="17"/>
        <v>0</v>
      </c>
      <c r="AM26" s="90">
        <f t="shared" si="18"/>
        <v>100</v>
      </c>
      <c r="AN26" s="90" t="s">
        <v>1125</v>
      </c>
      <c r="AO26" s="90" t="s">
        <v>1125</v>
      </c>
      <c r="AP26" s="225"/>
      <c r="AQ26" s="225"/>
      <c r="AR26" s="225"/>
      <c r="AS26" s="225"/>
      <c r="AT26" s="228"/>
      <c r="DV26" s="74"/>
      <c r="DW26" s="74"/>
      <c r="DX26" s="74"/>
    </row>
    <row r="27" spans="1:129" s="80" customFormat="1" ht="55.5" customHeight="1" thickBot="1" x14ac:dyDescent="0.3">
      <c r="A27" s="235"/>
      <c r="B27" s="238"/>
      <c r="C27" s="241"/>
      <c r="D27" s="132" t="s">
        <v>1147</v>
      </c>
      <c r="E27" s="244"/>
      <c r="F27" s="247"/>
      <c r="G27" s="247"/>
      <c r="H27" s="226"/>
      <c r="I27" s="226"/>
      <c r="J27" s="226"/>
      <c r="K27" s="226"/>
      <c r="L27" s="127" t="s">
        <v>1148</v>
      </c>
      <c r="M27" s="128" t="s">
        <v>1041</v>
      </c>
      <c r="N27" s="128" t="s">
        <v>1080</v>
      </c>
      <c r="O27" s="128" t="s">
        <v>1066</v>
      </c>
      <c r="P27" s="128" t="s">
        <v>1069</v>
      </c>
      <c r="Q27" s="128" t="s">
        <v>1070</v>
      </c>
      <c r="R27" s="128" t="s">
        <v>1074</v>
      </c>
      <c r="S27" s="128" t="s">
        <v>1075</v>
      </c>
      <c r="T27" s="128" t="s">
        <v>1077</v>
      </c>
      <c r="U27" s="128">
        <f t="shared" si="0"/>
        <v>1</v>
      </c>
      <c r="V27" s="128">
        <f t="shared" si="1"/>
        <v>15</v>
      </c>
      <c r="W27" s="128">
        <f t="shared" si="2"/>
        <v>1</v>
      </c>
      <c r="X27" s="128">
        <f t="shared" si="3"/>
        <v>15</v>
      </c>
      <c r="Y27" s="128">
        <f t="shared" si="4"/>
        <v>1</v>
      </c>
      <c r="Z27" s="128">
        <f t="shared" si="5"/>
        <v>15</v>
      </c>
      <c r="AA27" s="128">
        <f t="shared" si="6"/>
        <v>1</v>
      </c>
      <c r="AB27" s="128">
        <f t="shared" si="7"/>
        <v>15</v>
      </c>
      <c r="AC27" s="128">
        <f t="shared" si="8"/>
        <v>0</v>
      </c>
      <c r="AD27" s="128">
        <f t="shared" si="9"/>
        <v>0</v>
      </c>
      <c r="AE27" s="128">
        <f t="shared" si="10"/>
        <v>0</v>
      </c>
      <c r="AF27" s="128">
        <f t="shared" si="11"/>
        <v>0</v>
      </c>
      <c r="AG27" s="128">
        <f t="shared" si="12"/>
        <v>1</v>
      </c>
      <c r="AH27" s="128">
        <f t="shared" si="13"/>
        <v>15</v>
      </c>
      <c r="AI27" s="128">
        <f t="shared" si="14"/>
        <v>1</v>
      </c>
      <c r="AJ27" s="128">
        <f t="shared" si="15"/>
        <v>10</v>
      </c>
      <c r="AK27" s="128">
        <f t="shared" si="16"/>
        <v>0</v>
      </c>
      <c r="AL27" s="128">
        <f t="shared" si="17"/>
        <v>0</v>
      </c>
      <c r="AM27" s="128">
        <f t="shared" si="18"/>
        <v>85</v>
      </c>
      <c r="AN27" s="128" t="s">
        <v>1129</v>
      </c>
      <c r="AO27" s="128" t="s">
        <v>1149</v>
      </c>
      <c r="AP27" s="226"/>
      <c r="AQ27" s="226"/>
      <c r="AR27" s="226"/>
      <c r="AS27" s="226"/>
      <c r="AT27" s="229"/>
      <c r="AU27" s="94"/>
      <c r="BA27" s="96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</row>
    <row r="28" spans="1:129" s="80" customFormat="1" ht="75.75" customHeight="1" x14ac:dyDescent="0.25">
      <c r="A28" s="204" t="s">
        <v>1118</v>
      </c>
      <c r="B28" s="207" t="s">
        <v>1150</v>
      </c>
      <c r="C28" s="248" t="s">
        <v>1151</v>
      </c>
      <c r="D28" s="130" t="s">
        <v>1152</v>
      </c>
      <c r="E28" s="213" t="s">
        <v>1153</v>
      </c>
      <c r="F28" s="245">
        <v>1</v>
      </c>
      <c r="G28" s="216">
        <v>1</v>
      </c>
      <c r="H28" s="224"/>
      <c r="I28" s="224" t="s">
        <v>1029</v>
      </c>
      <c r="J28" s="224" t="s">
        <v>1106</v>
      </c>
      <c r="K28" s="224" t="s">
        <v>1039</v>
      </c>
      <c r="L28" s="122" t="s">
        <v>1154</v>
      </c>
      <c r="M28" s="123" t="s">
        <v>1041</v>
      </c>
      <c r="N28" s="123" t="s">
        <v>1080</v>
      </c>
      <c r="O28" s="123" t="s">
        <v>1066</v>
      </c>
      <c r="P28" s="123" t="s">
        <v>1068</v>
      </c>
      <c r="Q28" s="123" t="s">
        <v>1070</v>
      </c>
      <c r="R28" s="123" t="s">
        <v>1073</v>
      </c>
      <c r="S28" s="123" t="s">
        <v>1075</v>
      </c>
      <c r="T28" s="123" t="s">
        <v>1077</v>
      </c>
      <c r="U28" s="123">
        <v>0</v>
      </c>
      <c r="V28" s="123">
        <f t="shared" si="1"/>
        <v>0</v>
      </c>
      <c r="W28" s="123">
        <f t="shared" si="2"/>
        <v>1</v>
      </c>
      <c r="X28" s="123">
        <f t="shared" si="3"/>
        <v>15</v>
      </c>
      <c r="Y28" s="123">
        <f t="shared" si="4"/>
        <v>1</v>
      </c>
      <c r="Z28" s="123">
        <f t="shared" si="5"/>
        <v>15</v>
      </c>
      <c r="AA28" s="123">
        <f t="shared" si="6"/>
        <v>1</v>
      </c>
      <c r="AB28" s="123">
        <f t="shared" si="7"/>
        <v>15</v>
      </c>
      <c r="AC28" s="123">
        <f t="shared" si="8"/>
        <v>0</v>
      </c>
      <c r="AD28" s="123">
        <f t="shared" si="9"/>
        <v>0</v>
      </c>
      <c r="AE28" s="123">
        <f t="shared" si="10"/>
        <v>1</v>
      </c>
      <c r="AF28" s="123">
        <f t="shared" si="11"/>
        <v>15</v>
      </c>
      <c r="AG28" s="123">
        <f t="shared" si="12"/>
        <v>1</v>
      </c>
      <c r="AH28" s="123">
        <f t="shared" si="13"/>
        <v>15</v>
      </c>
      <c r="AI28" s="123">
        <f t="shared" si="14"/>
        <v>1</v>
      </c>
      <c r="AJ28" s="123">
        <f t="shared" si="15"/>
        <v>10</v>
      </c>
      <c r="AK28" s="123">
        <f t="shared" si="16"/>
        <v>0</v>
      </c>
      <c r="AL28" s="123">
        <f t="shared" si="17"/>
        <v>0</v>
      </c>
      <c r="AM28" s="123">
        <v>100</v>
      </c>
      <c r="AN28" s="123" t="s">
        <v>1125</v>
      </c>
      <c r="AO28" s="123" t="s">
        <v>1125</v>
      </c>
      <c r="AP28" s="224">
        <v>100</v>
      </c>
      <c r="AQ28" s="224">
        <v>1</v>
      </c>
      <c r="AR28" s="224">
        <v>1</v>
      </c>
      <c r="AS28" s="224"/>
      <c r="AT28" s="227" t="s">
        <v>1028</v>
      </c>
      <c r="AU28" s="94"/>
      <c r="AV28" s="80">
        <v>20</v>
      </c>
      <c r="BA28" s="96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</row>
    <row r="29" spans="1:129" s="80" customFormat="1" ht="73.5" customHeight="1" x14ac:dyDescent="0.25">
      <c r="A29" s="205"/>
      <c r="B29" s="208"/>
      <c r="C29" s="249"/>
      <c r="D29" s="131" t="s">
        <v>1155</v>
      </c>
      <c r="E29" s="214"/>
      <c r="F29" s="246"/>
      <c r="G29" s="217"/>
      <c r="H29" s="225"/>
      <c r="I29" s="225"/>
      <c r="J29" s="225"/>
      <c r="K29" s="225"/>
      <c r="L29" s="125" t="s">
        <v>1156</v>
      </c>
      <c r="M29" s="90" t="s">
        <v>1041</v>
      </c>
      <c r="N29" s="90" t="s">
        <v>1080</v>
      </c>
      <c r="O29" s="90" t="s">
        <v>1066</v>
      </c>
      <c r="P29" s="90" t="s">
        <v>1068</v>
      </c>
      <c r="Q29" s="90" t="s">
        <v>1070</v>
      </c>
      <c r="R29" s="90" t="s">
        <v>1073</v>
      </c>
      <c r="S29" s="90" t="s">
        <v>1075</v>
      </c>
      <c r="T29" s="90" t="s">
        <v>1077</v>
      </c>
      <c r="U29" s="90">
        <v>0</v>
      </c>
      <c r="V29" s="90">
        <f t="shared" si="1"/>
        <v>0</v>
      </c>
      <c r="W29" s="90">
        <f t="shared" si="2"/>
        <v>1</v>
      </c>
      <c r="X29" s="90">
        <f t="shared" si="3"/>
        <v>15</v>
      </c>
      <c r="Y29" s="90">
        <f t="shared" si="4"/>
        <v>1</v>
      </c>
      <c r="Z29" s="90">
        <f t="shared" si="5"/>
        <v>15</v>
      </c>
      <c r="AA29" s="90">
        <f t="shared" si="6"/>
        <v>1</v>
      </c>
      <c r="AB29" s="90">
        <f t="shared" si="7"/>
        <v>15</v>
      </c>
      <c r="AC29" s="90">
        <f t="shared" si="8"/>
        <v>0</v>
      </c>
      <c r="AD29" s="90">
        <f t="shared" si="9"/>
        <v>0</v>
      </c>
      <c r="AE29" s="90">
        <f t="shared" si="10"/>
        <v>1</v>
      </c>
      <c r="AF29" s="90">
        <f t="shared" si="11"/>
        <v>15</v>
      </c>
      <c r="AG29" s="90">
        <f t="shared" si="12"/>
        <v>1</v>
      </c>
      <c r="AH29" s="90">
        <f t="shared" si="13"/>
        <v>15</v>
      </c>
      <c r="AI29" s="90">
        <f t="shared" si="14"/>
        <v>1</v>
      </c>
      <c r="AJ29" s="90">
        <f t="shared" si="15"/>
        <v>10</v>
      </c>
      <c r="AK29" s="90">
        <f t="shared" si="16"/>
        <v>0</v>
      </c>
      <c r="AL29" s="90">
        <f t="shared" si="17"/>
        <v>0</v>
      </c>
      <c r="AM29" s="90">
        <v>100</v>
      </c>
      <c r="AN29" s="90" t="s">
        <v>1125</v>
      </c>
      <c r="AO29" s="90" t="s">
        <v>1125</v>
      </c>
      <c r="AP29" s="225"/>
      <c r="AQ29" s="225"/>
      <c r="AR29" s="225"/>
      <c r="AS29" s="225"/>
      <c r="AT29" s="228"/>
      <c r="AU29" s="94"/>
      <c r="BA29" s="96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</row>
    <row r="30" spans="1:129" s="80" customFormat="1" ht="68.25" customHeight="1" thickBot="1" x14ac:dyDescent="0.3">
      <c r="A30" s="206"/>
      <c r="B30" s="209"/>
      <c r="C30" s="250"/>
      <c r="D30" s="129" t="s">
        <v>1157</v>
      </c>
      <c r="E30" s="215"/>
      <c r="F30" s="247"/>
      <c r="G30" s="218"/>
      <c r="H30" s="226"/>
      <c r="I30" s="226"/>
      <c r="J30" s="226"/>
      <c r="K30" s="226"/>
      <c r="L30" s="133" t="s">
        <v>1158</v>
      </c>
      <c r="M30" s="128" t="s">
        <v>1041</v>
      </c>
      <c r="N30" s="128" t="s">
        <v>1080</v>
      </c>
      <c r="O30" s="128" t="s">
        <v>1066</v>
      </c>
      <c r="P30" s="128" t="s">
        <v>1068</v>
      </c>
      <c r="Q30" s="128" t="s">
        <v>1070</v>
      </c>
      <c r="R30" s="128" t="s">
        <v>1073</v>
      </c>
      <c r="S30" s="128" t="s">
        <v>1075</v>
      </c>
      <c r="T30" s="128" t="s">
        <v>1077</v>
      </c>
      <c r="U30" s="128">
        <f t="shared" ref="U30:U34" si="19">COUNTIF(N30:T30,"ASIGNADO")</f>
        <v>1</v>
      </c>
      <c r="V30" s="128">
        <f t="shared" si="1"/>
        <v>15</v>
      </c>
      <c r="W30" s="128">
        <v>1</v>
      </c>
      <c r="X30" s="128">
        <f t="shared" si="3"/>
        <v>15</v>
      </c>
      <c r="Y30" s="128">
        <f t="shared" si="4"/>
        <v>1</v>
      </c>
      <c r="Z30" s="128">
        <f t="shared" si="5"/>
        <v>15</v>
      </c>
      <c r="AA30" s="128">
        <f t="shared" si="6"/>
        <v>1</v>
      </c>
      <c r="AB30" s="128">
        <f t="shared" si="7"/>
        <v>15</v>
      </c>
      <c r="AC30" s="128">
        <f t="shared" si="8"/>
        <v>0</v>
      </c>
      <c r="AD30" s="128">
        <f t="shared" si="9"/>
        <v>0</v>
      </c>
      <c r="AE30" s="128">
        <f t="shared" si="10"/>
        <v>1</v>
      </c>
      <c r="AF30" s="128">
        <f t="shared" si="11"/>
        <v>15</v>
      </c>
      <c r="AG30" s="128">
        <f t="shared" si="12"/>
        <v>1</v>
      </c>
      <c r="AH30" s="128">
        <f t="shared" si="13"/>
        <v>15</v>
      </c>
      <c r="AI30" s="128">
        <f t="shared" si="14"/>
        <v>1</v>
      </c>
      <c r="AJ30" s="128">
        <f t="shared" si="15"/>
        <v>10</v>
      </c>
      <c r="AK30" s="128">
        <f t="shared" si="16"/>
        <v>0</v>
      </c>
      <c r="AL30" s="128"/>
      <c r="AM30" s="128">
        <v>100</v>
      </c>
      <c r="AN30" s="128" t="s">
        <v>1125</v>
      </c>
      <c r="AO30" s="128" t="s">
        <v>1125</v>
      </c>
      <c r="AP30" s="226"/>
      <c r="AQ30" s="226"/>
      <c r="AR30" s="226"/>
      <c r="AS30" s="226"/>
      <c r="AT30" s="229"/>
      <c r="AU30" s="94"/>
      <c r="BA30" s="96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</row>
    <row r="31" spans="1:129" s="80" customFormat="1" ht="38.25" customHeight="1" x14ac:dyDescent="0.25">
      <c r="A31" s="204" t="s">
        <v>1119</v>
      </c>
      <c r="B31" s="207" t="s">
        <v>1120</v>
      </c>
      <c r="C31" s="248" t="s">
        <v>1159</v>
      </c>
      <c r="D31" s="130" t="s">
        <v>1160</v>
      </c>
      <c r="E31" s="242" t="s">
        <v>1169</v>
      </c>
      <c r="F31" s="245">
        <v>3</v>
      </c>
      <c r="G31" s="245">
        <v>3</v>
      </c>
      <c r="H31" s="251"/>
      <c r="I31" s="251" t="s">
        <v>1029</v>
      </c>
      <c r="J31" s="251" t="s">
        <v>1024</v>
      </c>
      <c r="K31" s="251" t="s">
        <v>1039</v>
      </c>
      <c r="L31" s="122" t="s">
        <v>1161</v>
      </c>
      <c r="M31" s="123" t="s">
        <v>1041</v>
      </c>
      <c r="N31" s="123" t="s">
        <v>1080</v>
      </c>
      <c r="O31" s="123" t="s">
        <v>1066</v>
      </c>
      <c r="P31" s="123" t="s">
        <v>1068</v>
      </c>
      <c r="Q31" s="123" t="s">
        <v>1070</v>
      </c>
      <c r="R31" s="123" t="s">
        <v>1073</v>
      </c>
      <c r="S31" s="123" t="s">
        <v>1075</v>
      </c>
      <c r="T31" s="123" t="s">
        <v>1077</v>
      </c>
      <c r="U31" s="123">
        <f t="shared" si="19"/>
        <v>1</v>
      </c>
      <c r="V31" s="123">
        <f t="shared" si="1"/>
        <v>15</v>
      </c>
      <c r="W31" s="123">
        <f t="shared" ref="W31:W34" si="20">COUNTIF(N31:T31,"Adecuado")</f>
        <v>1</v>
      </c>
      <c r="X31" s="123">
        <f t="shared" si="3"/>
        <v>15</v>
      </c>
      <c r="Y31" s="123">
        <f t="shared" si="4"/>
        <v>1</v>
      </c>
      <c r="Z31" s="123">
        <f t="shared" si="5"/>
        <v>15</v>
      </c>
      <c r="AA31" s="123">
        <f t="shared" si="6"/>
        <v>1</v>
      </c>
      <c r="AB31" s="123">
        <f t="shared" si="7"/>
        <v>15</v>
      </c>
      <c r="AC31" s="123">
        <f t="shared" si="8"/>
        <v>0</v>
      </c>
      <c r="AD31" s="123">
        <f t="shared" si="9"/>
        <v>0</v>
      </c>
      <c r="AE31" s="123">
        <f t="shared" si="10"/>
        <v>1</v>
      </c>
      <c r="AF31" s="123">
        <f t="shared" si="11"/>
        <v>15</v>
      </c>
      <c r="AG31" s="123">
        <f t="shared" si="12"/>
        <v>1</v>
      </c>
      <c r="AH31" s="123">
        <f t="shared" si="13"/>
        <v>15</v>
      </c>
      <c r="AI31" s="123">
        <f t="shared" si="14"/>
        <v>1</v>
      </c>
      <c r="AJ31" s="123">
        <f t="shared" si="15"/>
        <v>10</v>
      </c>
      <c r="AK31" s="123">
        <f t="shared" si="16"/>
        <v>0</v>
      </c>
      <c r="AL31" s="123">
        <f t="shared" ref="AL31:AL34" si="21">AK31*5</f>
        <v>0</v>
      </c>
      <c r="AM31" s="123">
        <v>100</v>
      </c>
      <c r="AN31" s="123" t="s">
        <v>1125</v>
      </c>
      <c r="AO31" s="123" t="s">
        <v>1125</v>
      </c>
      <c r="AP31" s="251">
        <v>95</v>
      </c>
      <c r="AQ31" s="251">
        <v>2</v>
      </c>
      <c r="AR31" s="251">
        <v>2</v>
      </c>
      <c r="AS31" s="251"/>
      <c r="AT31" s="227" t="s">
        <v>1028</v>
      </c>
      <c r="AU31" s="94"/>
      <c r="BA31" s="96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</row>
    <row r="32" spans="1:129" s="80" customFormat="1" ht="41.25" customHeight="1" x14ac:dyDescent="0.25">
      <c r="A32" s="205"/>
      <c r="B32" s="208"/>
      <c r="C32" s="249"/>
      <c r="D32" s="131" t="s">
        <v>1162</v>
      </c>
      <c r="E32" s="243"/>
      <c r="F32" s="246"/>
      <c r="G32" s="246"/>
      <c r="H32" s="252"/>
      <c r="I32" s="252"/>
      <c r="J32" s="252"/>
      <c r="K32" s="252"/>
      <c r="L32" s="125" t="s">
        <v>1163</v>
      </c>
      <c r="M32" s="90" t="s">
        <v>1041</v>
      </c>
      <c r="N32" s="90" t="s">
        <v>1080</v>
      </c>
      <c r="O32" s="90" t="s">
        <v>1066</v>
      </c>
      <c r="P32" s="90" t="s">
        <v>1069</v>
      </c>
      <c r="Q32" s="90" t="s">
        <v>1070</v>
      </c>
      <c r="R32" s="90" t="s">
        <v>1073</v>
      </c>
      <c r="S32" s="90" t="s">
        <v>1075</v>
      </c>
      <c r="T32" s="90" t="s">
        <v>1077</v>
      </c>
      <c r="U32" s="90">
        <f t="shared" si="19"/>
        <v>1</v>
      </c>
      <c r="V32" s="90">
        <f t="shared" si="1"/>
        <v>15</v>
      </c>
      <c r="W32" s="90">
        <f t="shared" si="20"/>
        <v>1</v>
      </c>
      <c r="X32" s="90">
        <f t="shared" si="3"/>
        <v>15</v>
      </c>
      <c r="Y32" s="90">
        <f t="shared" si="4"/>
        <v>1</v>
      </c>
      <c r="Z32" s="90">
        <v>0</v>
      </c>
      <c r="AA32" s="90">
        <f t="shared" si="6"/>
        <v>1</v>
      </c>
      <c r="AB32" s="90">
        <f t="shared" si="7"/>
        <v>15</v>
      </c>
      <c r="AC32" s="90">
        <f t="shared" si="8"/>
        <v>0</v>
      </c>
      <c r="AD32" s="90">
        <f t="shared" si="9"/>
        <v>0</v>
      </c>
      <c r="AE32" s="90">
        <f t="shared" si="10"/>
        <v>1</v>
      </c>
      <c r="AF32" s="90">
        <f t="shared" si="11"/>
        <v>15</v>
      </c>
      <c r="AG32" s="90">
        <f t="shared" si="12"/>
        <v>1</v>
      </c>
      <c r="AH32" s="90">
        <f t="shared" si="13"/>
        <v>15</v>
      </c>
      <c r="AI32" s="90">
        <f t="shared" si="14"/>
        <v>1</v>
      </c>
      <c r="AJ32" s="90">
        <f t="shared" si="15"/>
        <v>10</v>
      </c>
      <c r="AK32" s="90">
        <f t="shared" si="16"/>
        <v>0</v>
      </c>
      <c r="AL32" s="90">
        <f t="shared" si="21"/>
        <v>0</v>
      </c>
      <c r="AM32" s="90">
        <v>85</v>
      </c>
      <c r="AN32" s="90" t="s">
        <v>1129</v>
      </c>
      <c r="AO32" s="90" t="s">
        <v>1149</v>
      </c>
      <c r="AP32" s="252"/>
      <c r="AQ32" s="252"/>
      <c r="AR32" s="252"/>
      <c r="AS32" s="252"/>
      <c r="AT32" s="228"/>
      <c r="AU32" s="94"/>
      <c r="BA32" s="96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</row>
    <row r="33" spans="1:129" s="80" customFormat="1" ht="49.5" customHeight="1" x14ac:dyDescent="0.25">
      <c r="A33" s="205"/>
      <c r="B33" s="208"/>
      <c r="C33" s="249"/>
      <c r="D33" s="131" t="s">
        <v>1164</v>
      </c>
      <c r="E33" s="243"/>
      <c r="F33" s="246"/>
      <c r="G33" s="246"/>
      <c r="H33" s="252"/>
      <c r="I33" s="252"/>
      <c r="J33" s="252"/>
      <c r="K33" s="252"/>
      <c r="L33" s="125" t="s">
        <v>1165</v>
      </c>
      <c r="M33" s="90" t="s">
        <v>1041</v>
      </c>
      <c r="N33" s="90" t="s">
        <v>1080</v>
      </c>
      <c r="O33" s="90" t="s">
        <v>1066</v>
      </c>
      <c r="P33" s="90" t="s">
        <v>1068</v>
      </c>
      <c r="Q33" s="90" t="s">
        <v>1070</v>
      </c>
      <c r="R33" s="90" t="s">
        <v>1073</v>
      </c>
      <c r="S33" s="90" t="s">
        <v>1075</v>
      </c>
      <c r="T33" s="90" t="s">
        <v>1078</v>
      </c>
      <c r="U33" s="90">
        <f t="shared" si="19"/>
        <v>1</v>
      </c>
      <c r="V33" s="90">
        <f t="shared" si="1"/>
        <v>15</v>
      </c>
      <c r="W33" s="90">
        <f t="shared" si="20"/>
        <v>1</v>
      </c>
      <c r="X33" s="90">
        <f t="shared" si="3"/>
        <v>15</v>
      </c>
      <c r="Y33" s="90">
        <f t="shared" si="4"/>
        <v>1</v>
      </c>
      <c r="Z33" s="90">
        <v>0</v>
      </c>
      <c r="AA33" s="90">
        <f t="shared" si="6"/>
        <v>1</v>
      </c>
      <c r="AB33" s="90">
        <f t="shared" si="7"/>
        <v>15</v>
      </c>
      <c r="AC33" s="90">
        <f t="shared" si="8"/>
        <v>0</v>
      </c>
      <c r="AD33" s="90">
        <f t="shared" si="9"/>
        <v>0</v>
      </c>
      <c r="AE33" s="90">
        <f t="shared" si="10"/>
        <v>1</v>
      </c>
      <c r="AF33" s="90">
        <f t="shared" si="11"/>
        <v>15</v>
      </c>
      <c r="AG33" s="90">
        <f t="shared" si="12"/>
        <v>1</v>
      </c>
      <c r="AH33" s="90">
        <f t="shared" si="13"/>
        <v>15</v>
      </c>
      <c r="AI33" s="90">
        <f t="shared" si="14"/>
        <v>0</v>
      </c>
      <c r="AJ33" s="90">
        <f t="shared" si="15"/>
        <v>0</v>
      </c>
      <c r="AK33" s="90">
        <f t="shared" si="16"/>
        <v>1</v>
      </c>
      <c r="AL33" s="90">
        <f t="shared" si="21"/>
        <v>5</v>
      </c>
      <c r="AM33" s="90">
        <v>95</v>
      </c>
      <c r="AN33" s="90" t="s">
        <v>1149</v>
      </c>
      <c r="AO33" s="90" t="s">
        <v>1149</v>
      </c>
      <c r="AP33" s="252"/>
      <c r="AQ33" s="252"/>
      <c r="AR33" s="252"/>
      <c r="AS33" s="252"/>
      <c r="AT33" s="228"/>
      <c r="AU33" s="88"/>
      <c r="BA33" s="96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</row>
    <row r="34" spans="1:129" s="80" customFormat="1" ht="55.5" customHeight="1" thickBot="1" x14ac:dyDescent="0.3">
      <c r="A34" s="206"/>
      <c r="B34" s="209"/>
      <c r="C34" s="250"/>
      <c r="D34" s="132" t="s">
        <v>1166</v>
      </c>
      <c r="E34" s="244"/>
      <c r="F34" s="247"/>
      <c r="G34" s="247"/>
      <c r="H34" s="253"/>
      <c r="I34" s="253"/>
      <c r="J34" s="253"/>
      <c r="K34" s="253"/>
      <c r="L34" s="127" t="s">
        <v>1167</v>
      </c>
      <c r="M34" s="128" t="s">
        <v>1041</v>
      </c>
      <c r="N34" s="128" t="s">
        <v>1080</v>
      </c>
      <c r="O34" s="128" t="s">
        <v>1066</v>
      </c>
      <c r="P34" s="128" t="s">
        <v>1068</v>
      </c>
      <c r="Q34" s="128" t="s">
        <v>1070</v>
      </c>
      <c r="R34" s="128" t="s">
        <v>1073</v>
      </c>
      <c r="S34" s="128" t="s">
        <v>1075</v>
      </c>
      <c r="T34" s="128" t="s">
        <v>1077</v>
      </c>
      <c r="U34" s="128">
        <f t="shared" si="19"/>
        <v>1</v>
      </c>
      <c r="V34" s="128">
        <f t="shared" si="1"/>
        <v>15</v>
      </c>
      <c r="W34" s="128">
        <f t="shared" si="20"/>
        <v>1</v>
      </c>
      <c r="X34" s="128">
        <f t="shared" si="3"/>
        <v>15</v>
      </c>
      <c r="Y34" s="128">
        <f t="shared" si="4"/>
        <v>1</v>
      </c>
      <c r="Z34" s="128">
        <f t="shared" ref="Z34" si="22">Y34*15</f>
        <v>15</v>
      </c>
      <c r="AA34" s="128">
        <f t="shared" si="6"/>
        <v>1</v>
      </c>
      <c r="AB34" s="128">
        <f t="shared" si="7"/>
        <v>15</v>
      </c>
      <c r="AC34" s="128">
        <f t="shared" si="8"/>
        <v>0</v>
      </c>
      <c r="AD34" s="128">
        <f t="shared" si="9"/>
        <v>0</v>
      </c>
      <c r="AE34" s="128">
        <f t="shared" si="10"/>
        <v>1</v>
      </c>
      <c r="AF34" s="128">
        <f t="shared" si="11"/>
        <v>15</v>
      </c>
      <c r="AG34" s="128">
        <f t="shared" si="12"/>
        <v>1</v>
      </c>
      <c r="AH34" s="128">
        <f t="shared" si="13"/>
        <v>15</v>
      </c>
      <c r="AI34" s="128">
        <f t="shared" si="14"/>
        <v>1</v>
      </c>
      <c r="AJ34" s="128">
        <f t="shared" si="15"/>
        <v>10</v>
      </c>
      <c r="AK34" s="128">
        <f t="shared" si="16"/>
        <v>0</v>
      </c>
      <c r="AL34" s="128">
        <f t="shared" si="21"/>
        <v>0</v>
      </c>
      <c r="AM34" s="128">
        <v>100</v>
      </c>
      <c r="AN34" s="128" t="s">
        <v>1125</v>
      </c>
      <c r="AO34" s="128" t="s">
        <v>1125</v>
      </c>
      <c r="AP34" s="253"/>
      <c r="AQ34" s="253"/>
      <c r="AR34" s="253"/>
      <c r="AS34" s="253"/>
      <c r="AT34" s="229"/>
      <c r="AU34" s="88"/>
      <c r="BA34" s="96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</row>
    <row r="35" spans="1:129" s="80" customFormat="1" ht="30.75" hidden="1" customHeight="1" x14ac:dyDescent="0.2">
      <c r="A35" s="87"/>
      <c r="B35" s="87"/>
      <c r="C35" s="87"/>
      <c r="D35" s="87"/>
      <c r="E35" s="87"/>
      <c r="F35" s="95"/>
      <c r="G35" s="95"/>
      <c r="H35" s="79"/>
      <c r="I35" s="88"/>
      <c r="J35" s="84"/>
      <c r="K35" s="84"/>
      <c r="L35" s="83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>
        <f t="shared" ref="AM35:AM50" si="23">SUM(V35+X35+Z35+AB35+AD35+AF35+AH35+AJ35+AL35)</f>
        <v>0</v>
      </c>
      <c r="AN35" s="88"/>
      <c r="AO35" s="88"/>
      <c r="AP35" s="88"/>
      <c r="AQ35" s="79"/>
      <c r="AR35" s="84"/>
      <c r="AS35" s="79"/>
      <c r="AT35" s="84"/>
      <c r="AU35" s="88" t="s">
        <v>1031</v>
      </c>
      <c r="BA35" s="96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</row>
    <row r="36" spans="1:129" s="80" customFormat="1" ht="21" hidden="1" customHeight="1" x14ac:dyDescent="0.2">
      <c r="A36" s="87"/>
      <c r="B36" s="87"/>
      <c r="C36" s="87"/>
      <c r="D36" s="87"/>
      <c r="E36" s="87"/>
      <c r="F36" s="95"/>
      <c r="G36" s="95"/>
      <c r="H36" s="79"/>
      <c r="I36" s="79"/>
      <c r="J36" s="84"/>
      <c r="K36" s="83"/>
      <c r="L36" s="83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>
        <f t="shared" si="23"/>
        <v>0</v>
      </c>
      <c r="AN36" s="88"/>
      <c r="AO36" s="88"/>
      <c r="AP36" s="88"/>
      <c r="AQ36" s="79"/>
      <c r="AR36" s="84"/>
      <c r="AS36" s="79"/>
      <c r="AT36" s="84"/>
      <c r="AU36" s="88" t="s">
        <v>1031</v>
      </c>
      <c r="BA36" s="96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</row>
    <row r="37" spans="1:129" s="80" customFormat="1" ht="21" hidden="1" customHeight="1" x14ac:dyDescent="0.2">
      <c r="A37" s="87"/>
      <c r="B37" s="87"/>
      <c r="C37" s="87"/>
      <c r="D37" s="87"/>
      <c r="E37" s="87"/>
      <c r="F37" s="95"/>
      <c r="G37" s="95"/>
      <c r="H37" s="79"/>
      <c r="I37" s="79"/>
      <c r="J37" s="84"/>
      <c r="K37" s="83"/>
      <c r="L37" s="83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>
        <f t="shared" si="23"/>
        <v>0</v>
      </c>
      <c r="AN37" s="88"/>
      <c r="AO37" s="88"/>
      <c r="AP37" s="88"/>
      <c r="AQ37" s="79"/>
      <c r="AR37" s="84"/>
      <c r="AS37" s="79"/>
      <c r="AT37" s="84"/>
      <c r="AU37" s="88" t="s">
        <v>1032</v>
      </c>
      <c r="BA37" s="96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</row>
    <row r="38" spans="1:129" s="81" customFormat="1" ht="21" hidden="1" customHeight="1" x14ac:dyDescent="0.25">
      <c r="A38" s="84"/>
      <c r="B38" s="83"/>
      <c r="C38" s="83"/>
      <c r="D38" s="83"/>
      <c r="E38" s="83"/>
      <c r="F38" s="95"/>
      <c r="G38" s="95"/>
      <c r="H38" s="79"/>
      <c r="I38" s="79"/>
      <c r="J38" s="84"/>
      <c r="K38" s="83"/>
      <c r="L38" s="83"/>
      <c r="M38" s="83"/>
      <c r="N38" s="84"/>
      <c r="O38" s="84"/>
      <c r="P38" s="84"/>
      <c r="Q38" s="84"/>
      <c r="R38" s="84"/>
      <c r="S38" s="84"/>
      <c r="T38" s="84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>
        <f t="shared" si="23"/>
        <v>0</v>
      </c>
      <c r="AN38" s="88"/>
      <c r="AO38" s="88"/>
      <c r="AP38" s="88"/>
      <c r="AQ38" s="79"/>
      <c r="AR38" s="84"/>
      <c r="AS38" s="79"/>
      <c r="AT38" s="84"/>
      <c r="AU38" s="82" t="s">
        <v>1033</v>
      </c>
      <c r="BA38" s="97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</row>
    <row r="39" spans="1:129" s="83" customFormat="1" ht="21" hidden="1" customHeight="1" x14ac:dyDescent="0.25">
      <c r="A39" s="84"/>
      <c r="B39" s="83" t="s">
        <v>1045</v>
      </c>
      <c r="F39" s="95"/>
      <c r="G39" s="95"/>
      <c r="H39" s="79"/>
      <c r="I39" s="79"/>
      <c r="J39" s="84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>
        <f t="shared" si="23"/>
        <v>0</v>
      </c>
      <c r="AN39" s="88"/>
      <c r="AO39" s="88"/>
      <c r="AP39" s="88"/>
      <c r="AQ39" s="79"/>
      <c r="AS39" s="79"/>
      <c r="AT39" s="84"/>
      <c r="AU39" s="84"/>
      <c r="BA39" s="98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</row>
    <row r="40" spans="1:129" s="83" customFormat="1" ht="21" hidden="1" customHeight="1" x14ac:dyDescent="0.25">
      <c r="A40" s="84"/>
      <c r="F40" s="95"/>
      <c r="G40" s="95"/>
      <c r="H40" s="79"/>
      <c r="I40" s="79"/>
      <c r="J40" s="84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>
        <f t="shared" si="23"/>
        <v>0</v>
      </c>
      <c r="AN40" s="88"/>
      <c r="AO40" s="88"/>
      <c r="AP40" s="88"/>
      <c r="AQ40" s="79"/>
      <c r="AS40" s="79"/>
      <c r="AT40" s="84"/>
      <c r="AU40" s="84"/>
      <c r="BA40" s="98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</row>
    <row r="41" spans="1:129" s="83" customFormat="1" ht="21" hidden="1" customHeight="1" x14ac:dyDescent="0.25">
      <c r="A41" s="84"/>
      <c r="F41" s="95"/>
      <c r="G41" s="95"/>
      <c r="H41" s="79"/>
      <c r="I41" s="79"/>
      <c r="J41" s="84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>
        <f t="shared" si="23"/>
        <v>0</v>
      </c>
      <c r="AN41" s="88"/>
      <c r="AO41" s="88"/>
      <c r="AP41" s="88"/>
      <c r="AQ41" s="79"/>
      <c r="AS41" s="79"/>
      <c r="AT41" s="84"/>
      <c r="AU41" s="84">
        <v>5</v>
      </c>
      <c r="BA41" s="98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</row>
    <row r="42" spans="1:129" s="83" customFormat="1" ht="21" hidden="1" customHeight="1" x14ac:dyDescent="0.25">
      <c r="A42" s="84"/>
      <c r="F42" s="95"/>
      <c r="G42" s="95"/>
      <c r="H42" s="79"/>
      <c r="I42" s="79"/>
      <c r="J42" s="84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>
        <f t="shared" si="23"/>
        <v>0</v>
      </c>
      <c r="AN42" s="88"/>
      <c r="AO42" s="88"/>
      <c r="AP42" s="88"/>
      <c r="AQ42" s="79"/>
      <c r="AS42" s="79"/>
      <c r="AT42" s="84"/>
      <c r="AU42" s="84">
        <v>4</v>
      </c>
      <c r="BA42" s="98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</row>
    <row r="43" spans="1:129" s="83" customFormat="1" ht="21" hidden="1" customHeight="1" x14ac:dyDescent="0.25">
      <c r="A43" s="84"/>
      <c r="F43" s="95"/>
      <c r="G43" s="95"/>
      <c r="H43" s="79"/>
      <c r="I43" s="79"/>
      <c r="J43" s="84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>
        <f t="shared" si="23"/>
        <v>0</v>
      </c>
      <c r="AN43" s="88"/>
      <c r="AO43" s="88"/>
      <c r="AP43" s="88"/>
      <c r="AQ43" s="79"/>
      <c r="AS43" s="79"/>
      <c r="AT43" s="84"/>
      <c r="AU43" s="84">
        <v>3</v>
      </c>
      <c r="BA43" s="98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</row>
    <row r="44" spans="1:129" s="80" customFormat="1" ht="21" hidden="1" customHeight="1" x14ac:dyDescent="0.25">
      <c r="A44" s="88"/>
      <c r="F44" s="95"/>
      <c r="G44" s="95"/>
      <c r="H44" s="79"/>
      <c r="I44" s="79"/>
      <c r="J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>
        <f t="shared" si="23"/>
        <v>0</v>
      </c>
      <c r="AN44" s="88"/>
      <c r="AO44" s="88"/>
      <c r="AP44" s="88"/>
      <c r="AQ44" s="79"/>
      <c r="AS44" s="79"/>
      <c r="AT44" s="88"/>
      <c r="AU44" s="88">
        <v>2</v>
      </c>
      <c r="BA44" s="96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</row>
    <row r="45" spans="1:129" s="80" customFormat="1" ht="21" hidden="1" customHeight="1" x14ac:dyDescent="0.25">
      <c r="A45" s="88"/>
      <c r="F45" s="95"/>
      <c r="G45" s="95"/>
      <c r="H45" s="79"/>
      <c r="I45" s="79"/>
      <c r="J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>
        <f t="shared" si="23"/>
        <v>0</v>
      </c>
      <c r="AN45" s="88"/>
      <c r="AO45" s="88"/>
      <c r="AP45" s="88"/>
      <c r="AQ45" s="79"/>
      <c r="AS45" s="79"/>
      <c r="AT45" s="88"/>
      <c r="AU45" s="88">
        <v>1</v>
      </c>
      <c r="BA45" s="96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</row>
    <row r="46" spans="1:129" s="80" customFormat="1" ht="21" hidden="1" customHeight="1" x14ac:dyDescent="0.25">
      <c r="A46" s="88"/>
      <c r="F46" s="95"/>
      <c r="G46" s="95"/>
      <c r="H46" s="79"/>
      <c r="I46" s="79"/>
      <c r="J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>
        <f t="shared" si="23"/>
        <v>0</v>
      </c>
      <c r="AN46" s="88"/>
      <c r="AO46" s="88"/>
      <c r="AP46" s="88"/>
      <c r="AQ46" s="79"/>
      <c r="AS46" s="79"/>
      <c r="AT46" s="88"/>
      <c r="BA46" s="96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</row>
    <row r="47" spans="1:129" s="80" customFormat="1" ht="21" hidden="1" customHeight="1" x14ac:dyDescent="0.25">
      <c r="A47" s="88"/>
      <c r="F47" s="95"/>
      <c r="G47" s="95"/>
      <c r="H47" s="79"/>
      <c r="I47" s="79"/>
      <c r="J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>
        <f t="shared" si="23"/>
        <v>0</v>
      </c>
      <c r="AN47" s="88"/>
      <c r="AO47" s="88"/>
      <c r="AP47" s="88"/>
      <c r="AQ47" s="79"/>
      <c r="AS47" s="79"/>
      <c r="AT47" s="88"/>
      <c r="AU47" s="80" t="s">
        <v>1034</v>
      </c>
      <c r="BA47" s="96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</row>
    <row r="48" spans="1:129" s="80" customFormat="1" ht="21" hidden="1" customHeight="1" x14ac:dyDescent="0.25">
      <c r="A48" s="88"/>
      <c r="F48" s="95"/>
      <c r="G48" s="95"/>
      <c r="H48" s="79"/>
      <c r="I48" s="79"/>
      <c r="J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>
        <f t="shared" si="23"/>
        <v>0</v>
      </c>
      <c r="AN48" s="88"/>
      <c r="AO48" s="88"/>
      <c r="AP48" s="88"/>
      <c r="AQ48" s="79"/>
      <c r="AS48" s="79"/>
      <c r="AT48" s="88"/>
      <c r="AU48" s="80" t="s">
        <v>1035</v>
      </c>
      <c r="BA48" s="96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</row>
    <row r="49" spans="1:129" s="80" customFormat="1" ht="21" hidden="1" customHeight="1" x14ac:dyDescent="0.25">
      <c r="A49" s="88"/>
      <c r="F49" s="95"/>
      <c r="G49" s="95"/>
      <c r="H49" s="79"/>
      <c r="I49" s="79"/>
      <c r="J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>
        <f t="shared" si="23"/>
        <v>0</v>
      </c>
      <c r="AN49" s="88"/>
      <c r="AO49" s="88"/>
      <c r="AP49" s="88"/>
      <c r="AQ49" s="79"/>
      <c r="AS49" s="79"/>
      <c r="AT49" s="88"/>
      <c r="AU49" s="91" t="s">
        <v>1037</v>
      </c>
      <c r="BA49" s="96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</row>
    <row r="50" spans="1:129" s="80" customFormat="1" ht="21" hidden="1" customHeight="1" x14ac:dyDescent="0.25">
      <c r="A50" s="88"/>
      <c r="F50" s="95"/>
      <c r="G50" s="95"/>
      <c r="H50" s="79"/>
      <c r="I50" s="79"/>
      <c r="J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>
        <f t="shared" si="23"/>
        <v>0</v>
      </c>
      <c r="AN50" s="88"/>
      <c r="AO50" s="88"/>
      <c r="AP50" s="88"/>
      <c r="AQ50" s="79"/>
      <c r="AS50" s="79"/>
      <c r="AT50" s="88"/>
      <c r="AU50" s="91" t="s">
        <v>1029</v>
      </c>
      <c r="BA50" s="96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</row>
    <row r="51" spans="1:129" s="80" customFormat="1" ht="21" hidden="1" customHeight="1" x14ac:dyDescent="0.25">
      <c r="A51" s="88"/>
      <c r="F51" s="95"/>
      <c r="G51" s="95"/>
      <c r="H51" s="79"/>
      <c r="I51" s="79"/>
      <c r="J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79"/>
      <c r="AS51" s="79"/>
      <c r="AT51" s="88"/>
      <c r="AU51" s="80" t="s">
        <v>1030</v>
      </c>
      <c r="BA51" s="96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</row>
    <row r="52" spans="1:129" s="80" customFormat="1" ht="21" hidden="1" customHeight="1" x14ac:dyDescent="0.25">
      <c r="A52" s="88"/>
      <c r="F52" s="95"/>
      <c r="G52" s="95"/>
      <c r="H52" s="79"/>
      <c r="I52" s="79"/>
      <c r="J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79"/>
      <c r="AS52" s="79"/>
      <c r="AT52" s="88"/>
      <c r="AU52" s="80" t="s">
        <v>1036</v>
      </c>
      <c r="BA52" s="96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</row>
    <row r="53" spans="1:129" s="80" customFormat="1" ht="21" hidden="1" customHeight="1" x14ac:dyDescent="0.25">
      <c r="A53" s="88"/>
      <c r="F53" s="95"/>
      <c r="G53" s="95"/>
      <c r="H53" s="79"/>
      <c r="I53" s="79"/>
      <c r="J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79"/>
      <c r="AS53" s="79"/>
      <c r="AT53" s="88"/>
      <c r="BA53" s="96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</row>
    <row r="54" spans="1:129" s="80" customFormat="1" ht="21" hidden="1" customHeight="1" x14ac:dyDescent="0.25">
      <c r="A54" s="88"/>
      <c r="F54" s="95"/>
      <c r="G54" s="95"/>
      <c r="H54" s="79"/>
      <c r="I54" s="79"/>
      <c r="J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79"/>
      <c r="AS54" s="79"/>
      <c r="AT54" s="88"/>
      <c r="AU54" s="80" t="s">
        <v>1038</v>
      </c>
      <c r="BA54" s="96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</row>
    <row r="55" spans="1:129" s="80" customFormat="1" ht="21" hidden="1" customHeight="1" x14ac:dyDescent="0.25">
      <c r="A55" s="88"/>
      <c r="F55" s="95"/>
      <c r="G55" s="95"/>
      <c r="H55" s="79"/>
      <c r="I55" s="79"/>
      <c r="J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79"/>
      <c r="AS55" s="79"/>
      <c r="AT55" s="88"/>
      <c r="AU55" s="80" t="s">
        <v>1039</v>
      </c>
      <c r="BA55" s="96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</row>
    <row r="56" spans="1:129" s="80" customFormat="1" ht="21" hidden="1" customHeight="1" x14ac:dyDescent="0.25">
      <c r="A56" s="88"/>
      <c r="F56" s="95"/>
      <c r="G56" s="95"/>
      <c r="H56" s="79"/>
      <c r="I56" s="79"/>
      <c r="J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79"/>
      <c r="AS56" s="79"/>
      <c r="AT56" s="88"/>
      <c r="AU56" s="80" t="s">
        <v>1040</v>
      </c>
      <c r="BA56" s="96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</row>
    <row r="57" spans="1:129" s="80" customFormat="1" ht="17.25" hidden="1" customHeight="1" x14ac:dyDescent="0.25">
      <c r="A57" s="88"/>
      <c r="F57" s="95"/>
      <c r="G57" s="95"/>
      <c r="H57" s="79"/>
      <c r="I57" s="79"/>
      <c r="J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79"/>
      <c r="AS57" s="79"/>
      <c r="AT57" s="88"/>
      <c r="BA57" s="96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</row>
    <row r="58" spans="1:129" s="80" customFormat="1" ht="15" hidden="1" x14ac:dyDescent="0.25">
      <c r="A58" s="88"/>
      <c r="F58" s="95"/>
      <c r="G58" s="95"/>
      <c r="H58" s="79"/>
      <c r="I58" s="79"/>
      <c r="J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79"/>
      <c r="AS58" s="79"/>
      <c r="AT58" s="88"/>
      <c r="AU58" s="80" t="s">
        <v>1041</v>
      </c>
      <c r="BA58" s="96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</row>
    <row r="59" spans="1:129" s="80" customFormat="1" ht="15" hidden="1" x14ac:dyDescent="0.25">
      <c r="A59" s="88"/>
      <c r="F59" s="95"/>
      <c r="G59" s="95"/>
      <c r="H59" s="79"/>
      <c r="I59" s="79"/>
      <c r="J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79"/>
      <c r="AS59" s="79"/>
      <c r="AT59" s="88"/>
      <c r="AU59" s="80" t="s">
        <v>1042</v>
      </c>
      <c r="BA59" s="96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</row>
    <row r="60" spans="1:129" s="80" customFormat="1" ht="15" hidden="1" x14ac:dyDescent="0.25">
      <c r="A60" s="88"/>
      <c r="F60" s="95"/>
      <c r="G60" s="95"/>
      <c r="H60" s="79"/>
      <c r="I60" s="79"/>
      <c r="J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79"/>
      <c r="AS60" s="79"/>
      <c r="AT60" s="88"/>
      <c r="AX60" s="80" t="s">
        <v>1070</v>
      </c>
      <c r="BA60" s="96" t="s">
        <v>1077</v>
      </c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</row>
    <row r="61" spans="1:129" s="80" customFormat="1" ht="30" hidden="1" x14ac:dyDescent="0.25">
      <c r="A61" s="88"/>
      <c r="F61" s="95"/>
      <c r="G61" s="95"/>
      <c r="H61" s="79"/>
      <c r="I61" s="79"/>
      <c r="J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79"/>
      <c r="AS61" s="79"/>
      <c r="AT61" s="88"/>
      <c r="AU61" s="80" t="s">
        <v>1080</v>
      </c>
      <c r="AV61" s="80" t="s">
        <v>1066</v>
      </c>
      <c r="AW61" s="88" t="s">
        <v>1068</v>
      </c>
      <c r="AX61" s="80" t="s">
        <v>1071</v>
      </c>
      <c r="AY61" s="80" t="s">
        <v>1073</v>
      </c>
      <c r="AZ61" s="92" t="s">
        <v>1075</v>
      </c>
      <c r="BA61" s="96" t="s">
        <v>1078</v>
      </c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</row>
    <row r="62" spans="1:129" s="80" customFormat="1" ht="30" hidden="1" x14ac:dyDescent="0.25">
      <c r="A62" s="90"/>
      <c r="I62" s="79"/>
      <c r="J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T62" s="88"/>
      <c r="AU62" s="80" t="s">
        <v>1065</v>
      </c>
      <c r="AV62" s="80" t="s">
        <v>1067</v>
      </c>
      <c r="AW62" s="80" t="s">
        <v>1069</v>
      </c>
      <c r="AX62" s="80" t="s">
        <v>1072</v>
      </c>
      <c r="AY62" s="80" t="s">
        <v>1074</v>
      </c>
      <c r="AZ62" s="80" t="s">
        <v>1076</v>
      </c>
      <c r="BA62" s="96" t="s">
        <v>1079</v>
      </c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</row>
    <row r="63" spans="1:129" s="80" customFormat="1" x14ac:dyDescent="0.25">
      <c r="A63" s="90"/>
      <c r="AU63" s="88"/>
      <c r="BA63" s="96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102"/>
      <c r="DW63" s="102"/>
      <c r="DX63" s="102"/>
      <c r="DY63" s="99"/>
    </row>
    <row r="72" spans="1:128" ht="15" x14ac:dyDescent="0.25">
      <c r="A72" s="74"/>
      <c r="AU72" s="74"/>
      <c r="DV72" s="74"/>
      <c r="DW72" s="74"/>
      <c r="DX72" s="74"/>
    </row>
    <row r="73" spans="1:128" ht="15" x14ac:dyDescent="0.25">
      <c r="A73" s="74"/>
      <c r="AU73" s="74"/>
      <c r="DV73" s="74"/>
      <c r="DW73" s="74"/>
      <c r="DX73" s="74"/>
    </row>
    <row r="74" spans="1:128" ht="15" x14ac:dyDescent="0.25">
      <c r="A74" s="74"/>
      <c r="AU74" s="74"/>
      <c r="DV74" s="74"/>
      <c r="DW74" s="74"/>
      <c r="DX74" s="74"/>
    </row>
    <row r="75" spans="1:128" ht="15" x14ac:dyDescent="0.25">
      <c r="A75" s="74"/>
      <c r="AU75" s="74"/>
      <c r="DV75" s="74"/>
      <c r="DW75" s="74"/>
      <c r="DX75" s="74"/>
    </row>
    <row r="76" spans="1:128" ht="15" x14ac:dyDescent="0.25">
      <c r="A76" s="74"/>
      <c r="AU76" s="74"/>
      <c r="DV76" s="74"/>
      <c r="DW76" s="74"/>
      <c r="DX76" s="74"/>
    </row>
    <row r="77" spans="1:128" ht="15" x14ac:dyDescent="0.25">
      <c r="A77" s="74"/>
      <c r="AU77" s="74"/>
      <c r="DV77" s="74"/>
      <c r="DW77" s="74"/>
      <c r="DX77" s="74"/>
    </row>
    <row r="78" spans="1:128" ht="15" x14ac:dyDescent="0.25">
      <c r="A78" s="74"/>
      <c r="AU78" s="74"/>
      <c r="DV78" s="74"/>
      <c r="DW78" s="74"/>
      <c r="DX78" s="74"/>
    </row>
    <row r="79" spans="1:128" ht="15" x14ac:dyDescent="0.25">
      <c r="A79" s="74"/>
      <c r="AU79" s="74"/>
      <c r="DV79" s="74"/>
      <c r="DW79" s="74"/>
      <c r="DX79" s="74"/>
    </row>
    <row r="80" spans="1:128" ht="15" x14ac:dyDescent="0.25">
      <c r="A80" s="74"/>
      <c r="AU80" s="74"/>
      <c r="DV80" s="74"/>
      <c r="DW80" s="74"/>
      <c r="DX80" s="74"/>
    </row>
    <row r="81" spans="1:128" ht="15" x14ac:dyDescent="0.25">
      <c r="A81" s="74"/>
      <c r="AU81" s="74"/>
      <c r="DV81" s="74"/>
      <c r="DW81" s="74"/>
      <c r="DX81" s="74"/>
    </row>
    <row r="82" spans="1:128" ht="15" x14ac:dyDescent="0.25">
      <c r="A82" s="74"/>
      <c r="AU82" s="74"/>
      <c r="DV82" s="74"/>
      <c r="DW82" s="74"/>
      <c r="DX82" s="74"/>
    </row>
    <row r="83" spans="1:128" ht="15" x14ac:dyDescent="0.25">
      <c r="A83" s="74"/>
      <c r="AU83" s="74"/>
      <c r="DV83" s="74"/>
      <c r="DW83" s="74"/>
      <c r="DX83" s="74"/>
    </row>
    <row r="84" spans="1:128" ht="15" x14ac:dyDescent="0.25">
      <c r="A84" s="74"/>
      <c r="AU84" s="74"/>
      <c r="DV84" s="74"/>
      <c r="DW84" s="74"/>
      <c r="DX84" s="74"/>
    </row>
    <row r="85" spans="1:128" ht="15" x14ac:dyDescent="0.25">
      <c r="A85" s="74"/>
      <c r="AU85" s="74"/>
      <c r="DV85" s="74"/>
      <c r="DW85" s="74"/>
      <c r="DX85" s="74"/>
    </row>
    <row r="86" spans="1:128" ht="15" x14ac:dyDescent="0.25">
      <c r="A86" s="74"/>
      <c r="AU86" s="74"/>
      <c r="DV86" s="74"/>
      <c r="DW86" s="74"/>
      <c r="DX86" s="74"/>
    </row>
    <row r="87" spans="1:128" ht="15" x14ac:dyDescent="0.25">
      <c r="A87" s="74"/>
      <c r="AU87" s="74"/>
      <c r="DV87" s="74"/>
      <c r="DW87" s="74"/>
      <c r="DX87" s="74"/>
    </row>
    <row r="88" spans="1:128" ht="15" x14ac:dyDescent="0.25">
      <c r="A88" s="74"/>
      <c r="AU88" s="74"/>
      <c r="DV88" s="74"/>
      <c r="DW88" s="74"/>
      <c r="DX88" s="74"/>
    </row>
    <row r="89" spans="1:128" ht="15" x14ac:dyDescent="0.25">
      <c r="A89" s="74"/>
      <c r="AU89" s="74"/>
      <c r="DV89" s="74"/>
      <c r="DW89" s="74"/>
      <c r="DX89" s="74"/>
    </row>
    <row r="90" spans="1:128" ht="15" x14ac:dyDescent="0.25">
      <c r="A90" s="74"/>
      <c r="AU90" s="74"/>
      <c r="DV90" s="74"/>
      <c r="DW90" s="74"/>
      <c r="DX90" s="74"/>
    </row>
    <row r="91" spans="1:128" ht="15" x14ac:dyDescent="0.25">
      <c r="A91" s="74"/>
      <c r="AU91" s="74"/>
      <c r="DV91" s="74"/>
      <c r="DW91" s="74"/>
      <c r="DX91" s="74"/>
    </row>
    <row r="92" spans="1:128" ht="15" x14ac:dyDescent="0.25">
      <c r="A92" s="74"/>
      <c r="AU92" s="74"/>
      <c r="DV92" s="74"/>
      <c r="DW92" s="74"/>
      <c r="DX92" s="74"/>
    </row>
    <row r="93" spans="1:128" ht="15" x14ac:dyDescent="0.25">
      <c r="A93" s="74"/>
      <c r="AU93" s="74"/>
      <c r="DV93" s="74"/>
      <c r="DW93" s="74"/>
      <c r="DX93" s="74"/>
    </row>
    <row r="94" spans="1:128" ht="15" x14ac:dyDescent="0.25">
      <c r="A94" s="74"/>
      <c r="AU94" s="74"/>
      <c r="DV94" s="74"/>
      <c r="DW94" s="74"/>
      <c r="DX94" s="74"/>
    </row>
    <row r="95" spans="1:128" ht="15" x14ac:dyDescent="0.25">
      <c r="A95" s="74"/>
      <c r="AU95" s="74"/>
      <c r="DV95" s="74"/>
      <c r="DW95" s="74"/>
      <c r="DX95" s="74"/>
    </row>
    <row r="96" spans="1:128" ht="15" x14ac:dyDescent="0.25">
      <c r="A96" s="74"/>
      <c r="AU96" s="74"/>
      <c r="DV96" s="74"/>
      <c r="DW96" s="74"/>
      <c r="DX96" s="74"/>
    </row>
    <row r="97" spans="1:128" ht="15" x14ac:dyDescent="0.25">
      <c r="A97" s="74"/>
      <c r="AU97" s="74"/>
      <c r="DV97" s="74"/>
      <c r="DW97" s="74"/>
      <c r="DX97" s="74"/>
    </row>
    <row r="98" spans="1:128" ht="15" x14ac:dyDescent="0.25">
      <c r="A98" s="74"/>
      <c r="AU98" s="74"/>
      <c r="DV98" s="74"/>
      <c r="DW98" s="74"/>
      <c r="DX98" s="74"/>
    </row>
    <row r="99" spans="1:128" ht="15" x14ac:dyDescent="0.25">
      <c r="A99" s="74"/>
      <c r="AU99" s="74"/>
      <c r="DV99" s="74"/>
      <c r="DW99" s="74"/>
      <c r="DX99" s="74"/>
    </row>
    <row r="100" spans="1:128" ht="15" x14ac:dyDescent="0.25">
      <c r="A100" s="74"/>
      <c r="AU100" s="74"/>
      <c r="DV100" s="74"/>
      <c r="DW100" s="74"/>
      <c r="DX100" s="74"/>
    </row>
    <row r="101" spans="1:128" ht="15" x14ac:dyDescent="0.25">
      <c r="A101" s="74"/>
      <c r="AU101" s="74"/>
      <c r="DV101" s="74"/>
      <c r="DW101" s="74"/>
      <c r="DX101" s="74"/>
    </row>
    <row r="102" spans="1:128" ht="15" x14ac:dyDescent="0.25">
      <c r="A102" s="74"/>
      <c r="AU102" s="74"/>
      <c r="DV102" s="74"/>
      <c r="DW102" s="74"/>
      <c r="DX102" s="74"/>
    </row>
    <row r="103" spans="1:128" ht="15" x14ac:dyDescent="0.25">
      <c r="A103" s="74"/>
      <c r="AU103" s="74"/>
      <c r="DV103" s="74"/>
      <c r="DW103" s="74"/>
      <c r="DX103" s="74"/>
    </row>
    <row r="104" spans="1:128" ht="15" x14ac:dyDescent="0.25">
      <c r="A104" s="74"/>
      <c r="AU104" s="74"/>
      <c r="DV104" s="74"/>
      <c r="DW104" s="74"/>
      <c r="DX104" s="74"/>
    </row>
    <row r="105" spans="1:128" ht="15" x14ac:dyDescent="0.25">
      <c r="A105" s="74"/>
      <c r="AU105" s="74"/>
      <c r="DV105" s="74"/>
      <c r="DW105" s="74"/>
      <c r="DX105" s="74"/>
    </row>
    <row r="106" spans="1:128" ht="15" x14ac:dyDescent="0.25">
      <c r="A106" s="74"/>
      <c r="AU106" s="74"/>
      <c r="DV106" s="74"/>
      <c r="DW106" s="74"/>
      <c r="DX106" s="74"/>
    </row>
    <row r="107" spans="1:128" ht="15" x14ac:dyDescent="0.25">
      <c r="A107" s="74"/>
      <c r="AU107" s="74"/>
      <c r="DV107" s="74"/>
      <c r="DW107" s="74"/>
      <c r="DX107" s="74"/>
    </row>
    <row r="108" spans="1:128" ht="15" x14ac:dyDescent="0.25">
      <c r="A108" s="74"/>
      <c r="AU108" s="74"/>
      <c r="DV108" s="74"/>
      <c r="DW108" s="74"/>
      <c r="DX108" s="74"/>
    </row>
    <row r="109" spans="1:128" ht="15" x14ac:dyDescent="0.25">
      <c r="A109" s="74"/>
      <c r="AU109" s="74"/>
      <c r="DV109" s="74"/>
      <c r="DW109" s="74"/>
      <c r="DX109" s="74"/>
    </row>
    <row r="110" spans="1:128" ht="15" x14ac:dyDescent="0.25">
      <c r="A110" s="74"/>
      <c r="AU110" s="74"/>
      <c r="DV110" s="74"/>
      <c r="DW110" s="74"/>
      <c r="DX110" s="74"/>
    </row>
    <row r="111" spans="1:128" ht="15" x14ac:dyDescent="0.25">
      <c r="A111" s="74"/>
      <c r="AU111" s="74"/>
      <c r="DV111" s="74"/>
      <c r="DW111" s="74"/>
      <c r="DX111" s="74"/>
    </row>
    <row r="112" spans="1:128" ht="15" x14ac:dyDescent="0.25">
      <c r="A112" s="74"/>
      <c r="AU112" s="74"/>
      <c r="DV112" s="74"/>
      <c r="DW112" s="74"/>
      <c r="DX112" s="74"/>
    </row>
    <row r="113" spans="1:128" ht="15" x14ac:dyDescent="0.25">
      <c r="A113" s="74"/>
      <c r="AU113" s="74"/>
      <c r="DV113" s="74"/>
      <c r="DW113" s="74"/>
      <c r="DX113" s="74"/>
    </row>
    <row r="114" spans="1:128" ht="15" x14ac:dyDescent="0.25">
      <c r="A114" s="74"/>
      <c r="AU114" s="74"/>
      <c r="DV114" s="74"/>
      <c r="DW114" s="74"/>
      <c r="DX114" s="74"/>
    </row>
    <row r="115" spans="1:128" ht="15" x14ac:dyDescent="0.25">
      <c r="A115" s="74"/>
      <c r="AU115" s="74"/>
      <c r="DV115" s="74"/>
      <c r="DW115" s="74"/>
      <c r="DX115" s="74"/>
    </row>
    <row r="116" spans="1:128" ht="15" x14ac:dyDescent="0.25">
      <c r="A116" s="74"/>
      <c r="AU116" s="74"/>
      <c r="DV116" s="74"/>
      <c r="DW116" s="74"/>
      <c r="DX116" s="74"/>
    </row>
    <row r="117" spans="1:128" ht="15" x14ac:dyDescent="0.25">
      <c r="A117" s="74"/>
      <c r="AU117" s="74"/>
      <c r="DV117" s="74"/>
      <c r="DW117" s="74"/>
      <c r="DX117" s="74"/>
    </row>
    <row r="118" spans="1:128" ht="15" x14ac:dyDescent="0.25">
      <c r="A118" s="74"/>
      <c r="AU118" s="74"/>
      <c r="DV118" s="74"/>
      <c r="DW118" s="74"/>
      <c r="DX118" s="74"/>
    </row>
    <row r="119" spans="1:128" ht="15" x14ac:dyDescent="0.25">
      <c r="A119" s="74"/>
      <c r="AU119" s="74"/>
      <c r="DV119" s="74"/>
      <c r="DW119" s="74"/>
      <c r="DX119" s="74"/>
    </row>
    <row r="120" spans="1:128" ht="15" x14ac:dyDescent="0.25">
      <c r="A120" s="74"/>
      <c r="AU120" s="74"/>
      <c r="DV120" s="74"/>
      <c r="DW120" s="74"/>
      <c r="DX120" s="74"/>
    </row>
    <row r="121" spans="1:128" ht="15" x14ac:dyDescent="0.25">
      <c r="A121" s="74"/>
      <c r="AU121" s="74"/>
      <c r="DV121" s="74"/>
      <c r="DW121" s="74"/>
      <c r="DX121" s="74"/>
    </row>
    <row r="122" spans="1:128" ht="15" x14ac:dyDescent="0.25">
      <c r="A122" s="74"/>
      <c r="AU122" s="74"/>
      <c r="DV122" s="74"/>
      <c r="DW122" s="74"/>
      <c r="DX122" s="74"/>
    </row>
    <row r="123" spans="1:128" ht="15" x14ac:dyDescent="0.25">
      <c r="A123" s="74"/>
      <c r="AU123" s="74"/>
      <c r="DV123" s="74"/>
      <c r="DW123" s="74"/>
      <c r="DX123" s="74"/>
    </row>
    <row r="124" spans="1:128" ht="15" x14ac:dyDescent="0.25">
      <c r="A124" s="74"/>
      <c r="AU124" s="74"/>
      <c r="DV124" s="74"/>
      <c r="DW124" s="74"/>
      <c r="DX124" s="74"/>
    </row>
    <row r="125" spans="1:128" ht="15" x14ac:dyDescent="0.25">
      <c r="A125" s="74"/>
      <c r="AU125" s="74"/>
      <c r="DV125" s="74"/>
      <c r="DW125" s="74"/>
      <c r="DX125" s="74"/>
    </row>
    <row r="126" spans="1:128" ht="15" x14ac:dyDescent="0.25">
      <c r="A126" s="74"/>
      <c r="AU126" s="74"/>
      <c r="DV126" s="74"/>
      <c r="DW126" s="74"/>
      <c r="DX126" s="74"/>
    </row>
    <row r="127" spans="1:128" ht="15" x14ac:dyDescent="0.25">
      <c r="A127" s="74"/>
      <c r="AU127" s="74"/>
      <c r="DV127" s="74"/>
      <c r="DW127" s="74"/>
      <c r="DX127" s="74"/>
    </row>
    <row r="128" spans="1:128" ht="15" x14ac:dyDescent="0.25">
      <c r="A128" s="74"/>
      <c r="AU128" s="74"/>
      <c r="DV128" s="74"/>
      <c r="DW128" s="74"/>
      <c r="DX128" s="74"/>
    </row>
    <row r="129" spans="1:128" ht="15" x14ac:dyDescent="0.25">
      <c r="A129" s="74"/>
      <c r="AU129" s="74"/>
      <c r="DV129" s="74"/>
      <c r="DW129" s="74"/>
      <c r="DX129" s="74"/>
    </row>
    <row r="130" spans="1:128" ht="15" x14ac:dyDescent="0.25">
      <c r="A130" s="74"/>
      <c r="AU130" s="74"/>
      <c r="DV130" s="74"/>
      <c r="DW130" s="74"/>
      <c r="DX130" s="74"/>
    </row>
    <row r="131" spans="1:128" ht="15" x14ac:dyDescent="0.25">
      <c r="A131" s="74"/>
      <c r="AU131" s="74"/>
      <c r="DV131" s="74"/>
      <c r="DW131" s="74"/>
      <c r="DX131" s="74"/>
    </row>
    <row r="132" spans="1:128" ht="15" x14ac:dyDescent="0.25">
      <c r="A132" s="74"/>
      <c r="AU132" s="74"/>
      <c r="DV132" s="74"/>
      <c r="DW132" s="74"/>
      <c r="DX132" s="74"/>
    </row>
    <row r="133" spans="1:128" ht="15" x14ac:dyDescent="0.25">
      <c r="A133" s="74"/>
      <c r="AU133" s="74"/>
      <c r="DV133" s="74"/>
      <c r="DW133" s="74"/>
      <c r="DX133" s="74"/>
    </row>
    <row r="134" spans="1:128" ht="15" x14ac:dyDescent="0.25">
      <c r="A134" s="74"/>
      <c r="AU134" s="74"/>
      <c r="DV134" s="74"/>
      <c r="DW134" s="74"/>
      <c r="DX134" s="74"/>
    </row>
    <row r="135" spans="1:128" ht="15" x14ac:dyDescent="0.25">
      <c r="A135" s="74"/>
      <c r="AU135" s="74"/>
      <c r="DV135" s="74"/>
      <c r="DW135" s="74"/>
      <c r="DX135" s="74"/>
    </row>
    <row r="136" spans="1:128" ht="15" x14ac:dyDescent="0.25">
      <c r="A136" s="74"/>
      <c r="AU136" s="74"/>
      <c r="DV136" s="74"/>
      <c r="DW136" s="74"/>
      <c r="DX136" s="74"/>
    </row>
    <row r="137" spans="1:128" ht="15" x14ac:dyDescent="0.25">
      <c r="A137" s="74"/>
      <c r="AU137" s="74"/>
      <c r="DV137" s="74"/>
      <c r="DW137" s="74"/>
      <c r="DX137" s="74"/>
    </row>
    <row r="138" spans="1:128" ht="15" x14ac:dyDescent="0.25">
      <c r="A138" s="74"/>
      <c r="AU138" s="74"/>
      <c r="DV138" s="74"/>
      <c r="DW138" s="74"/>
      <c r="DX138" s="74"/>
    </row>
    <row r="139" spans="1:128" ht="15" x14ac:dyDescent="0.25">
      <c r="A139" s="74"/>
      <c r="AU139" s="74"/>
      <c r="DV139" s="74"/>
      <c r="DW139" s="74"/>
      <c r="DX139" s="74"/>
    </row>
    <row r="140" spans="1:128" ht="15" x14ac:dyDescent="0.25">
      <c r="A140" s="74"/>
      <c r="AU140" s="74"/>
      <c r="DV140" s="74"/>
      <c r="DW140" s="74"/>
      <c r="DX140" s="74"/>
    </row>
    <row r="141" spans="1:128" ht="15" x14ac:dyDescent="0.25">
      <c r="A141" s="74"/>
      <c r="AU141" s="74"/>
      <c r="DV141" s="74"/>
      <c r="DW141" s="74"/>
      <c r="DX141" s="74"/>
    </row>
    <row r="142" spans="1:128" ht="15" x14ac:dyDescent="0.25">
      <c r="A142" s="74"/>
      <c r="AU142" s="74"/>
      <c r="DV142" s="74"/>
      <c r="DW142" s="74"/>
      <c r="DX142" s="74"/>
    </row>
    <row r="143" spans="1:128" ht="15" x14ac:dyDescent="0.25">
      <c r="A143" s="74"/>
      <c r="AU143" s="74"/>
      <c r="DV143" s="74"/>
      <c r="DW143" s="74"/>
      <c r="DX143" s="74"/>
    </row>
    <row r="144" spans="1:128" ht="15" x14ac:dyDescent="0.25">
      <c r="A144" s="74"/>
      <c r="AU144" s="74"/>
      <c r="DV144" s="74"/>
      <c r="DW144" s="74"/>
      <c r="DX144" s="74"/>
    </row>
    <row r="145" spans="1:128" ht="15" x14ac:dyDescent="0.25">
      <c r="A145" s="74"/>
      <c r="AU145" s="74"/>
      <c r="DV145" s="74"/>
      <c r="DW145" s="74"/>
      <c r="DX145" s="74"/>
    </row>
    <row r="146" spans="1:128" ht="15" x14ac:dyDescent="0.25">
      <c r="A146" s="74"/>
      <c r="AU146" s="74"/>
      <c r="DV146" s="74"/>
      <c r="DW146" s="74"/>
      <c r="DX146" s="74"/>
    </row>
    <row r="147" spans="1:128" ht="15" x14ac:dyDescent="0.25">
      <c r="A147" s="74"/>
      <c r="AU147" s="74"/>
      <c r="DV147" s="74"/>
      <c r="DW147" s="74"/>
      <c r="DX147" s="74"/>
    </row>
    <row r="148" spans="1:128" ht="15" x14ac:dyDescent="0.25">
      <c r="A148" s="74"/>
      <c r="AU148" s="74"/>
      <c r="DV148" s="74"/>
      <c r="DW148" s="74"/>
      <c r="DX148" s="74"/>
    </row>
    <row r="149" spans="1:128" ht="15" x14ac:dyDescent="0.25">
      <c r="A149" s="74"/>
      <c r="AU149" s="74"/>
      <c r="DV149" s="74"/>
      <c r="DW149" s="74"/>
      <c r="DX149" s="74"/>
    </row>
    <row r="150" spans="1:128" ht="15" x14ac:dyDescent="0.25">
      <c r="A150" s="74"/>
      <c r="AU150" s="74"/>
      <c r="DV150" s="74"/>
      <c r="DW150" s="74"/>
      <c r="DX150" s="74"/>
    </row>
    <row r="151" spans="1:128" ht="15" x14ac:dyDescent="0.25">
      <c r="A151" s="74"/>
      <c r="AU151" s="74"/>
      <c r="DV151" s="74"/>
      <c r="DW151" s="74"/>
      <c r="DX151" s="74"/>
    </row>
    <row r="152" spans="1:128" ht="15" x14ac:dyDescent="0.25">
      <c r="A152" s="74"/>
      <c r="AU152" s="74"/>
      <c r="DV152" s="74"/>
      <c r="DW152" s="74"/>
      <c r="DX152" s="74"/>
    </row>
    <row r="153" spans="1:128" ht="15" x14ac:dyDescent="0.25">
      <c r="A153" s="74"/>
      <c r="AU153" s="74"/>
      <c r="DV153" s="74"/>
      <c r="DW153" s="74"/>
      <c r="DX153" s="74"/>
    </row>
    <row r="154" spans="1:128" ht="15" x14ac:dyDescent="0.25">
      <c r="A154" s="74"/>
      <c r="AU154" s="74"/>
      <c r="DV154" s="74"/>
      <c r="DW154" s="74"/>
      <c r="DX154" s="74"/>
    </row>
    <row r="155" spans="1:128" ht="15" x14ac:dyDescent="0.25">
      <c r="A155" s="74"/>
      <c r="AU155" s="74"/>
      <c r="DV155" s="74"/>
      <c r="DW155" s="74"/>
      <c r="DX155" s="74"/>
    </row>
    <row r="156" spans="1:128" ht="15" x14ac:dyDescent="0.25">
      <c r="A156" s="74"/>
      <c r="AU156" s="74"/>
      <c r="DV156" s="74"/>
      <c r="DW156" s="74"/>
      <c r="DX156" s="74"/>
    </row>
    <row r="157" spans="1:128" ht="15" x14ac:dyDescent="0.25">
      <c r="A157" s="74"/>
      <c r="AU157" s="74"/>
      <c r="DV157" s="74"/>
      <c r="DW157" s="74"/>
      <c r="DX157" s="74"/>
    </row>
    <row r="158" spans="1:128" ht="15" x14ac:dyDescent="0.25">
      <c r="A158" s="74"/>
      <c r="AU158" s="74"/>
      <c r="DV158" s="74"/>
      <c r="DW158" s="74"/>
      <c r="DX158" s="74"/>
    </row>
    <row r="159" spans="1:128" ht="15" x14ac:dyDescent="0.25">
      <c r="A159" s="74"/>
      <c r="AU159" s="74"/>
      <c r="DV159" s="74"/>
      <c r="DW159" s="74"/>
      <c r="DX159" s="74"/>
    </row>
    <row r="160" spans="1:128" ht="15" x14ac:dyDescent="0.25">
      <c r="A160" s="74"/>
      <c r="AU160" s="74"/>
      <c r="DV160" s="74"/>
      <c r="DW160" s="74"/>
      <c r="DX160" s="74"/>
    </row>
    <row r="161" spans="1:128" ht="15" x14ac:dyDescent="0.25">
      <c r="A161" s="74"/>
      <c r="AU161" s="74"/>
      <c r="DV161" s="74"/>
      <c r="DW161" s="74"/>
      <c r="DX161" s="74"/>
    </row>
    <row r="162" spans="1:128" ht="15" x14ac:dyDescent="0.25">
      <c r="A162" s="74"/>
      <c r="AU162" s="74"/>
      <c r="DV162" s="74"/>
      <c r="DW162" s="74"/>
      <c r="DX162" s="74"/>
    </row>
    <row r="163" spans="1:128" ht="15" x14ac:dyDescent="0.25">
      <c r="A163" s="74"/>
      <c r="AU163" s="74"/>
      <c r="DV163" s="74"/>
      <c r="DW163" s="74"/>
      <c r="DX163" s="74"/>
    </row>
    <row r="164" spans="1:128" ht="15" x14ac:dyDescent="0.25">
      <c r="A164" s="74"/>
      <c r="AU164" s="74"/>
      <c r="DV164" s="74"/>
      <c r="DW164" s="74"/>
      <c r="DX164" s="74"/>
    </row>
    <row r="165" spans="1:128" ht="15" x14ac:dyDescent="0.25">
      <c r="A165" s="74"/>
      <c r="AU165" s="74"/>
      <c r="DV165" s="74"/>
      <c r="DW165" s="74"/>
      <c r="DX165" s="74"/>
    </row>
    <row r="166" spans="1:128" ht="15" x14ac:dyDescent="0.25">
      <c r="A166" s="74"/>
      <c r="AU166" s="74"/>
      <c r="DV166" s="74"/>
      <c r="DW166" s="74"/>
      <c r="DX166" s="74"/>
    </row>
    <row r="167" spans="1:128" ht="15" x14ac:dyDescent="0.25">
      <c r="A167" s="74"/>
      <c r="AU167" s="74"/>
      <c r="DV167" s="74"/>
      <c r="DW167" s="74"/>
      <c r="DX167" s="74"/>
    </row>
    <row r="168" spans="1:128" ht="15" x14ac:dyDescent="0.25">
      <c r="A168" s="74"/>
      <c r="AU168" s="74"/>
      <c r="DV168" s="74"/>
      <c r="DW168" s="74"/>
      <c r="DX168" s="74"/>
    </row>
    <row r="169" spans="1:128" ht="15" x14ac:dyDescent="0.25">
      <c r="A169" s="74"/>
      <c r="AU169" s="74"/>
      <c r="DV169" s="74"/>
      <c r="DW169" s="74"/>
      <c r="DX169" s="74"/>
    </row>
    <row r="170" spans="1:128" ht="15" x14ac:dyDescent="0.25">
      <c r="A170" s="74"/>
      <c r="AU170" s="74"/>
      <c r="DV170" s="74"/>
      <c r="DW170" s="74"/>
      <c r="DX170" s="74"/>
    </row>
    <row r="171" spans="1:128" ht="15" x14ac:dyDescent="0.25">
      <c r="A171" s="74"/>
      <c r="AU171" s="74"/>
      <c r="DV171" s="74"/>
      <c r="DW171" s="74"/>
      <c r="DX171" s="74"/>
    </row>
    <row r="172" spans="1:128" ht="15" x14ac:dyDescent="0.25">
      <c r="A172" s="74"/>
      <c r="AU172" s="74"/>
      <c r="DV172" s="74"/>
      <c r="DW172" s="74"/>
      <c r="DX172" s="74"/>
    </row>
    <row r="173" spans="1:128" ht="15" x14ac:dyDescent="0.25">
      <c r="A173" s="74"/>
      <c r="AU173" s="74"/>
      <c r="DV173" s="74"/>
      <c r="DW173" s="74"/>
      <c r="DX173" s="74"/>
    </row>
    <row r="174" spans="1:128" ht="15" x14ac:dyDescent="0.25">
      <c r="A174" s="74"/>
      <c r="AU174" s="74"/>
      <c r="DV174" s="74"/>
      <c r="DW174" s="74"/>
      <c r="DX174" s="74"/>
    </row>
    <row r="175" spans="1:128" ht="15" x14ac:dyDescent="0.25">
      <c r="A175" s="74"/>
      <c r="AU175" s="74"/>
      <c r="DV175" s="74"/>
      <c r="DW175" s="74"/>
      <c r="DX175" s="74"/>
    </row>
    <row r="176" spans="1:128" ht="15" x14ac:dyDescent="0.25">
      <c r="A176" s="74"/>
      <c r="AU176" s="74"/>
      <c r="DV176" s="74"/>
      <c r="DW176" s="74"/>
      <c r="DX176" s="74"/>
    </row>
    <row r="177" spans="1:128" ht="15" x14ac:dyDescent="0.25">
      <c r="A177" s="74"/>
      <c r="AU177" s="74"/>
      <c r="DV177" s="74"/>
      <c r="DW177" s="74"/>
      <c r="DX177" s="74"/>
    </row>
    <row r="178" spans="1:128" ht="15" x14ac:dyDescent="0.25">
      <c r="A178" s="74"/>
      <c r="AU178" s="74"/>
      <c r="DV178" s="74"/>
      <c r="DW178" s="74"/>
      <c r="DX178" s="74"/>
    </row>
    <row r="179" spans="1:128" ht="15" x14ac:dyDescent="0.25">
      <c r="A179" s="74"/>
      <c r="AU179" s="74"/>
      <c r="DV179" s="74"/>
      <c r="DW179" s="74"/>
      <c r="DX179" s="74"/>
    </row>
    <row r="180" spans="1:128" ht="15" x14ac:dyDescent="0.25">
      <c r="A180" s="74"/>
      <c r="AU180" s="74"/>
      <c r="DV180" s="74"/>
      <c r="DW180" s="74"/>
      <c r="DX180" s="74"/>
    </row>
    <row r="181" spans="1:128" ht="15" x14ac:dyDescent="0.25">
      <c r="A181" s="74"/>
      <c r="AU181" s="74"/>
      <c r="DV181" s="74"/>
      <c r="DW181" s="74"/>
      <c r="DX181" s="74"/>
    </row>
    <row r="182" spans="1:128" ht="15" x14ac:dyDescent="0.25">
      <c r="A182" s="74"/>
      <c r="AU182" s="74"/>
      <c r="DV182" s="74"/>
      <c r="DW182" s="74"/>
      <c r="DX182" s="74"/>
    </row>
    <row r="183" spans="1:128" ht="15" x14ac:dyDescent="0.25">
      <c r="A183" s="74"/>
      <c r="AU183" s="74"/>
      <c r="DV183" s="74"/>
      <c r="DW183" s="74"/>
      <c r="DX183" s="74"/>
    </row>
    <row r="184" spans="1:128" ht="15" x14ac:dyDescent="0.25">
      <c r="A184" s="74"/>
      <c r="AU184" s="74"/>
      <c r="DV184" s="74"/>
      <c r="DW184" s="74"/>
      <c r="DX184" s="74"/>
    </row>
    <row r="185" spans="1:128" ht="15" x14ac:dyDescent="0.25">
      <c r="A185" s="74"/>
      <c r="AU185" s="74"/>
      <c r="DV185" s="74"/>
      <c r="DW185" s="74"/>
      <c r="DX185" s="74"/>
    </row>
    <row r="186" spans="1:128" ht="15" x14ac:dyDescent="0.25">
      <c r="A186" s="74"/>
      <c r="AU186" s="74"/>
      <c r="DV186" s="74"/>
      <c r="DW186" s="74"/>
      <c r="DX186" s="74"/>
    </row>
    <row r="187" spans="1:128" ht="15" x14ac:dyDescent="0.25">
      <c r="A187" s="74"/>
      <c r="AU187" s="74"/>
      <c r="DV187" s="74"/>
      <c r="DW187" s="74"/>
      <c r="DX187" s="74"/>
    </row>
    <row r="188" spans="1:128" ht="15" x14ac:dyDescent="0.25">
      <c r="A188" s="74"/>
      <c r="AU188" s="74"/>
      <c r="DV188" s="74"/>
      <c r="DW188" s="74"/>
      <c r="DX188" s="74"/>
    </row>
    <row r="189" spans="1:128" ht="15" x14ac:dyDescent="0.25">
      <c r="A189" s="74"/>
      <c r="AU189" s="74"/>
      <c r="DV189" s="74"/>
      <c r="DW189" s="74"/>
      <c r="DX189" s="74"/>
    </row>
    <row r="190" spans="1:128" ht="15" x14ac:dyDescent="0.25">
      <c r="A190" s="74"/>
      <c r="AU190" s="74"/>
      <c r="DV190" s="74"/>
      <c r="DW190" s="74"/>
      <c r="DX190" s="74"/>
    </row>
    <row r="191" spans="1:128" ht="15" x14ac:dyDescent="0.25">
      <c r="A191" s="74"/>
      <c r="AU191" s="74"/>
      <c r="DV191" s="74"/>
      <c r="DW191" s="74"/>
      <c r="DX191" s="74"/>
    </row>
    <row r="192" spans="1:128" ht="15" x14ac:dyDescent="0.25">
      <c r="A192" s="74"/>
      <c r="AU192" s="74"/>
      <c r="DV192" s="74"/>
      <c r="DW192" s="74"/>
      <c r="DX192" s="74"/>
    </row>
    <row r="193" spans="1:128" ht="15" x14ac:dyDescent="0.25">
      <c r="A193" s="74"/>
      <c r="AU193" s="74"/>
      <c r="DV193" s="74"/>
      <c r="DW193" s="74"/>
      <c r="DX193" s="74"/>
    </row>
    <row r="194" spans="1:128" ht="15" x14ac:dyDescent="0.25">
      <c r="A194" s="74"/>
      <c r="AU194" s="74"/>
      <c r="DV194" s="74"/>
      <c r="DW194" s="74"/>
      <c r="DX194" s="74"/>
    </row>
    <row r="195" spans="1:128" ht="15" x14ac:dyDescent="0.25">
      <c r="A195" s="74"/>
      <c r="AU195" s="74"/>
      <c r="DV195" s="74"/>
      <c r="DW195" s="74"/>
      <c r="DX195" s="74"/>
    </row>
    <row r="196" spans="1:128" ht="15" x14ac:dyDescent="0.25">
      <c r="A196" s="74"/>
      <c r="AU196" s="74"/>
      <c r="DV196" s="74"/>
      <c r="DW196" s="74"/>
      <c r="DX196" s="74"/>
    </row>
    <row r="197" spans="1:128" ht="15" x14ac:dyDescent="0.25">
      <c r="A197" s="74"/>
      <c r="AU197" s="74"/>
      <c r="DV197" s="74"/>
      <c r="DW197" s="74"/>
      <c r="DX197" s="74"/>
    </row>
    <row r="198" spans="1:128" ht="15" x14ac:dyDescent="0.25">
      <c r="A198" s="74"/>
      <c r="AU198" s="74"/>
      <c r="DV198" s="74"/>
      <c r="DW198" s="74"/>
      <c r="DX198" s="74"/>
    </row>
    <row r="199" spans="1:128" ht="15" x14ac:dyDescent="0.25">
      <c r="A199" s="74"/>
      <c r="AU199" s="74"/>
      <c r="DV199" s="74"/>
      <c r="DW199" s="74"/>
      <c r="DX199" s="74"/>
    </row>
    <row r="200" spans="1:128" ht="15" x14ac:dyDescent="0.25">
      <c r="A200" s="74"/>
      <c r="AU200" s="74"/>
      <c r="DV200" s="74"/>
      <c r="DW200" s="74"/>
      <c r="DX200" s="74"/>
    </row>
    <row r="201" spans="1:128" ht="15" x14ac:dyDescent="0.25">
      <c r="A201" s="74"/>
      <c r="AU201" s="74"/>
      <c r="DV201" s="74"/>
      <c r="DW201" s="74"/>
      <c r="DX201" s="74"/>
    </row>
    <row r="202" spans="1:128" ht="15" x14ac:dyDescent="0.25">
      <c r="A202" s="74"/>
      <c r="AU202" s="74"/>
      <c r="DV202" s="74"/>
      <c r="DW202" s="74"/>
      <c r="DX202" s="74"/>
    </row>
    <row r="203" spans="1:128" ht="15" x14ac:dyDescent="0.25">
      <c r="A203" s="74"/>
      <c r="AU203" s="74"/>
      <c r="DV203" s="74"/>
      <c r="DW203" s="74"/>
      <c r="DX203" s="74"/>
    </row>
    <row r="204" spans="1:128" ht="15" x14ac:dyDescent="0.25">
      <c r="A204" s="74"/>
      <c r="AU204" s="74"/>
      <c r="DV204" s="74"/>
      <c r="DW204" s="74"/>
      <c r="DX204" s="74"/>
    </row>
    <row r="205" spans="1:128" ht="15" x14ac:dyDescent="0.25">
      <c r="A205" s="74"/>
      <c r="AU205" s="74"/>
      <c r="DV205" s="74"/>
      <c r="DW205" s="74"/>
      <c r="DX205" s="74"/>
    </row>
    <row r="206" spans="1:128" ht="15" x14ac:dyDescent="0.25">
      <c r="A206" s="74"/>
      <c r="AU206" s="74"/>
      <c r="DV206" s="74"/>
      <c r="DW206" s="74"/>
      <c r="DX206" s="74"/>
    </row>
    <row r="207" spans="1:128" ht="15" x14ac:dyDescent="0.25">
      <c r="A207" s="74"/>
      <c r="AU207" s="74"/>
      <c r="DV207" s="74"/>
      <c r="DW207" s="74"/>
      <c r="DX207" s="74"/>
    </row>
    <row r="208" spans="1:128" ht="15" x14ac:dyDescent="0.25">
      <c r="A208" s="74"/>
      <c r="AU208" s="74"/>
      <c r="DV208" s="74"/>
      <c r="DW208" s="74"/>
      <c r="DX208" s="74"/>
    </row>
    <row r="209" spans="1:128" ht="15" x14ac:dyDescent="0.25">
      <c r="A209" s="74"/>
      <c r="AU209" s="74"/>
      <c r="DV209" s="74"/>
      <c r="DW209" s="74"/>
      <c r="DX209" s="74"/>
    </row>
    <row r="210" spans="1:128" ht="15" x14ac:dyDescent="0.25">
      <c r="A210" s="74"/>
      <c r="AU210" s="74"/>
      <c r="DV210" s="74"/>
      <c r="DW210" s="74"/>
      <c r="DX210" s="74"/>
    </row>
    <row r="211" spans="1:128" ht="15" x14ac:dyDescent="0.25">
      <c r="A211" s="74"/>
      <c r="AU211" s="74"/>
      <c r="DV211" s="74"/>
      <c r="DW211" s="74"/>
      <c r="DX211" s="74"/>
    </row>
    <row r="212" spans="1:128" ht="15" x14ac:dyDescent="0.25">
      <c r="A212" s="74"/>
      <c r="AU212" s="74"/>
      <c r="DV212" s="74"/>
      <c r="DW212" s="74"/>
      <c r="DX212" s="74"/>
    </row>
    <row r="213" spans="1:128" ht="15" x14ac:dyDescent="0.25">
      <c r="A213" s="74"/>
      <c r="AU213" s="74"/>
      <c r="DV213" s="74"/>
      <c r="DW213" s="74"/>
      <c r="DX213" s="74"/>
    </row>
    <row r="214" spans="1:128" ht="15" x14ac:dyDescent="0.25">
      <c r="A214" s="74"/>
      <c r="AU214" s="74"/>
      <c r="DV214" s="74"/>
      <c r="DW214" s="74"/>
      <c r="DX214" s="74"/>
    </row>
    <row r="215" spans="1:128" ht="15" x14ac:dyDescent="0.25">
      <c r="A215" s="74"/>
      <c r="AU215" s="74"/>
      <c r="DV215" s="74"/>
      <c r="DW215" s="74"/>
      <c r="DX215" s="74"/>
    </row>
    <row r="216" spans="1:128" ht="15" x14ac:dyDescent="0.25">
      <c r="A216" s="74"/>
      <c r="AU216" s="74"/>
      <c r="DV216" s="74"/>
      <c r="DW216" s="74"/>
      <c r="DX216" s="74"/>
    </row>
    <row r="217" spans="1:128" ht="15" x14ac:dyDescent="0.25">
      <c r="A217" s="74"/>
      <c r="AU217" s="74"/>
      <c r="DV217" s="74"/>
      <c r="DW217" s="74"/>
      <c r="DX217" s="74"/>
    </row>
    <row r="218" spans="1:128" ht="15" x14ac:dyDescent="0.25">
      <c r="A218" s="74"/>
      <c r="AU218" s="74"/>
      <c r="DV218" s="74"/>
      <c r="DW218" s="74"/>
      <c r="DX218" s="74"/>
    </row>
    <row r="219" spans="1:128" ht="15" x14ac:dyDescent="0.25">
      <c r="A219" s="74"/>
      <c r="AU219" s="74"/>
      <c r="DV219" s="74"/>
      <c r="DW219" s="74"/>
      <c r="DX219" s="74"/>
    </row>
    <row r="220" spans="1:128" ht="15" x14ac:dyDescent="0.25">
      <c r="A220" s="74"/>
      <c r="AU220" s="74"/>
      <c r="DV220" s="74"/>
      <c r="DW220" s="74"/>
      <c r="DX220" s="74"/>
    </row>
    <row r="221" spans="1:128" ht="15" x14ac:dyDescent="0.25">
      <c r="A221" s="74"/>
      <c r="AU221" s="74"/>
      <c r="DV221" s="74"/>
      <c r="DW221" s="74"/>
      <c r="DX221" s="74"/>
    </row>
    <row r="222" spans="1:128" ht="15" x14ac:dyDescent="0.25">
      <c r="A222" s="74"/>
      <c r="AU222" s="74"/>
      <c r="DV222" s="74"/>
      <c r="DW222" s="74"/>
      <c r="DX222" s="74"/>
    </row>
    <row r="223" spans="1:128" ht="15" x14ac:dyDescent="0.25">
      <c r="A223" s="74"/>
      <c r="AU223" s="74"/>
      <c r="DV223" s="74"/>
      <c r="DW223" s="74"/>
      <c r="DX223" s="74"/>
    </row>
    <row r="224" spans="1:128" ht="15" x14ac:dyDescent="0.25">
      <c r="A224" s="74"/>
      <c r="AU224" s="74"/>
      <c r="DV224" s="74"/>
      <c r="DW224" s="74"/>
      <c r="DX224" s="74"/>
    </row>
    <row r="225" spans="1:128" ht="15" x14ac:dyDescent="0.25">
      <c r="A225" s="74"/>
      <c r="AU225" s="74"/>
      <c r="DV225" s="74"/>
      <c r="DW225" s="74"/>
      <c r="DX225" s="74"/>
    </row>
    <row r="226" spans="1:128" ht="15" x14ac:dyDescent="0.25">
      <c r="A226" s="74"/>
      <c r="AU226" s="74"/>
      <c r="DV226" s="74"/>
      <c r="DW226" s="74"/>
      <c r="DX226" s="74"/>
    </row>
    <row r="227" spans="1:128" ht="15" x14ac:dyDescent="0.25">
      <c r="A227" s="74"/>
      <c r="AU227" s="74"/>
      <c r="DV227" s="74"/>
      <c r="DW227" s="74"/>
      <c r="DX227" s="74"/>
    </row>
    <row r="228" spans="1:128" ht="15" x14ac:dyDescent="0.25">
      <c r="A228" s="74"/>
      <c r="AU228" s="74"/>
      <c r="DV228" s="74"/>
      <c r="DW228" s="74"/>
      <c r="DX228" s="74"/>
    </row>
    <row r="229" spans="1:128" ht="15" x14ac:dyDescent="0.25">
      <c r="A229" s="74"/>
      <c r="AU229" s="74"/>
      <c r="DV229" s="74"/>
      <c r="DW229" s="74"/>
      <c r="DX229" s="74"/>
    </row>
    <row r="230" spans="1:128" ht="15" x14ac:dyDescent="0.25">
      <c r="A230" s="74"/>
      <c r="AU230" s="74"/>
      <c r="DV230" s="74"/>
      <c r="DW230" s="74"/>
      <c r="DX230" s="74"/>
    </row>
    <row r="231" spans="1:128" ht="15" x14ac:dyDescent="0.25">
      <c r="A231" s="74"/>
      <c r="AU231" s="74"/>
      <c r="DV231" s="74"/>
      <c r="DW231" s="74"/>
      <c r="DX231" s="74"/>
    </row>
    <row r="232" spans="1:128" ht="15" x14ac:dyDescent="0.25">
      <c r="A232" s="74"/>
      <c r="AU232" s="74"/>
      <c r="DV232" s="74"/>
      <c r="DW232" s="74"/>
      <c r="DX232" s="74"/>
    </row>
    <row r="233" spans="1:128" ht="15" x14ac:dyDescent="0.25">
      <c r="A233" s="74"/>
      <c r="AU233" s="74"/>
      <c r="DV233" s="74"/>
      <c r="DW233" s="74"/>
      <c r="DX233" s="74"/>
    </row>
    <row r="234" spans="1:128" ht="15" x14ac:dyDescent="0.25">
      <c r="A234" s="74"/>
      <c r="AU234" s="74"/>
      <c r="DV234" s="74"/>
      <c r="DW234" s="74"/>
      <c r="DX234" s="74"/>
    </row>
  </sheetData>
  <mergeCells count="122">
    <mergeCell ref="AP31:AP34"/>
    <mergeCell ref="AQ31:AQ34"/>
    <mergeCell ref="AR31:AR34"/>
    <mergeCell ref="AS31:AS34"/>
    <mergeCell ref="AT31:AT34"/>
    <mergeCell ref="G31:G34"/>
    <mergeCell ref="H31:H34"/>
    <mergeCell ref="I31:I34"/>
    <mergeCell ref="J31:J34"/>
    <mergeCell ref="K31:K34"/>
    <mergeCell ref="A28:A30"/>
    <mergeCell ref="B28:B30"/>
    <mergeCell ref="C28:C30"/>
    <mergeCell ref="E28:E30"/>
    <mergeCell ref="F28:F30"/>
    <mergeCell ref="A31:A34"/>
    <mergeCell ref="B31:B34"/>
    <mergeCell ref="C31:C34"/>
    <mergeCell ref="E31:E34"/>
    <mergeCell ref="F31:F34"/>
    <mergeCell ref="AT25:AT27"/>
    <mergeCell ref="G25:G27"/>
    <mergeCell ref="H25:H27"/>
    <mergeCell ref="I25:I27"/>
    <mergeCell ref="J25:J27"/>
    <mergeCell ref="K25:K27"/>
    <mergeCell ref="AT28:AT30"/>
    <mergeCell ref="G28:G30"/>
    <mergeCell ref="H28:H30"/>
    <mergeCell ref="I28:I30"/>
    <mergeCell ref="J28:J30"/>
    <mergeCell ref="K28:K30"/>
    <mergeCell ref="AP28:AP30"/>
    <mergeCell ref="AQ28:AQ30"/>
    <mergeCell ref="AR28:AR30"/>
    <mergeCell ref="AS28:AS30"/>
    <mergeCell ref="A25:A27"/>
    <mergeCell ref="B25:B27"/>
    <mergeCell ref="C25:C27"/>
    <mergeCell ref="E25:E27"/>
    <mergeCell ref="F25:F27"/>
    <mergeCell ref="AP22:AP24"/>
    <mergeCell ref="AQ22:AQ24"/>
    <mergeCell ref="AR22:AR24"/>
    <mergeCell ref="AS22:AS24"/>
    <mergeCell ref="AP25:AP27"/>
    <mergeCell ref="AQ25:AQ27"/>
    <mergeCell ref="AR25:AR27"/>
    <mergeCell ref="AS25:AS27"/>
    <mergeCell ref="AT22:AT24"/>
    <mergeCell ref="G22:G24"/>
    <mergeCell ref="H22:H24"/>
    <mergeCell ref="I22:I24"/>
    <mergeCell ref="J22:J24"/>
    <mergeCell ref="K22:K24"/>
    <mergeCell ref="A22:A24"/>
    <mergeCell ref="B22:B24"/>
    <mergeCell ref="C22:C24"/>
    <mergeCell ref="E22:E24"/>
    <mergeCell ref="F22:F24"/>
    <mergeCell ref="AP19:AP21"/>
    <mergeCell ref="AQ19:AQ21"/>
    <mergeCell ref="AR19:AR21"/>
    <mergeCell ref="AS19:AS21"/>
    <mergeCell ref="AT19:AT21"/>
    <mergeCell ref="G19:G21"/>
    <mergeCell ref="H19:H21"/>
    <mergeCell ref="I19:I21"/>
    <mergeCell ref="J19:J21"/>
    <mergeCell ref="K19:K21"/>
    <mergeCell ref="A19:A21"/>
    <mergeCell ref="B19:B21"/>
    <mergeCell ref="C19:C21"/>
    <mergeCell ref="E19:E21"/>
    <mergeCell ref="F19:F21"/>
    <mergeCell ref="B14:AT14"/>
    <mergeCell ref="B13:AT13"/>
    <mergeCell ref="B11:AT11"/>
    <mergeCell ref="B12:AT12"/>
    <mergeCell ref="B15:E15"/>
    <mergeCell ref="F15:K15"/>
    <mergeCell ref="L15:AT15"/>
    <mergeCell ref="A15:A18"/>
    <mergeCell ref="N17:O17"/>
    <mergeCell ref="U18:V18"/>
    <mergeCell ref="AA18:AB18"/>
    <mergeCell ref="C16:C18"/>
    <mergeCell ref="B16:B18"/>
    <mergeCell ref="D16:D18"/>
    <mergeCell ref="E16:E18"/>
    <mergeCell ref="K16:K18"/>
    <mergeCell ref="L16:L18"/>
    <mergeCell ref="M16:M18"/>
    <mergeCell ref="I16:I18"/>
    <mergeCell ref="AR17:AR18"/>
    <mergeCell ref="AS17:AS18"/>
    <mergeCell ref="AT17:AT18"/>
    <mergeCell ref="N16:AP16"/>
    <mergeCell ref="AM17:AM18"/>
    <mergeCell ref="AN17:AN18"/>
    <mergeCell ref="AO17:AO18"/>
    <mergeCell ref="AP17:AP18"/>
    <mergeCell ref="AQ17:AQ18"/>
    <mergeCell ref="AG18:AH18"/>
    <mergeCell ref="W18:X18"/>
    <mergeCell ref="AI18:AJ18"/>
    <mergeCell ref="AQ16:AT16"/>
    <mergeCell ref="AC18:AD18"/>
    <mergeCell ref="AE18:AF18"/>
    <mergeCell ref="AK18:AL18"/>
    <mergeCell ref="K8:K9"/>
    <mergeCell ref="L8:L9"/>
    <mergeCell ref="H2:L2"/>
    <mergeCell ref="G1:J1"/>
    <mergeCell ref="H8:H9"/>
    <mergeCell ref="I8:I9"/>
    <mergeCell ref="G8:G9"/>
    <mergeCell ref="J8:J9"/>
    <mergeCell ref="Y18:Z18"/>
    <mergeCell ref="F16:H16"/>
    <mergeCell ref="J16:J18"/>
    <mergeCell ref="F17:H17"/>
  </mergeCells>
  <conditionalFormatting sqref="I35:I62">
    <cfRule type="containsText" dxfId="596" priority="1017" operator="containsText" text="Alto">
      <formula>NOT(ISERROR(SEARCH("Alto",I35)))</formula>
    </cfRule>
    <cfRule type="containsText" dxfId="595" priority="1018" operator="containsText" text="Medio-Alto">
      <formula>NOT(ISERROR(SEARCH("Medio-Alto",I35)))</formula>
    </cfRule>
    <cfRule type="containsText" dxfId="594" priority="1019" operator="containsText" text="Medio">
      <formula>NOT(ISERROR(SEARCH("Medio",I35)))</formula>
    </cfRule>
    <cfRule type="containsText" dxfId="593" priority="1020" operator="containsText" text="Bajo">
      <formula>NOT(ISERROR(SEARCH("Bajo",I35)))</formula>
    </cfRule>
  </conditionalFormatting>
  <conditionalFormatting sqref="AT36 J36 J38 AT38 AT44:AT62 J44:J62">
    <cfRule type="containsText" dxfId="592" priority="1013" operator="containsText" text="Medio-Alto">
      <formula>NOT(ISERROR(SEARCH("Medio-Alto",J36)))</formula>
    </cfRule>
    <cfRule type="containsText" dxfId="591" priority="1014" operator="containsText" text="Medio">
      <formula>NOT(ISERROR(SEARCH("Medio",J36)))</formula>
    </cfRule>
    <cfRule type="containsText" dxfId="590" priority="1015" operator="containsText" text="Bajo">
      <formula>NOT(ISERROR(SEARCH("Bajo",J36)))</formula>
    </cfRule>
    <cfRule type="containsText" dxfId="589" priority="1016" operator="containsText" text="Alto">
      <formula>NOT(ISERROR(SEARCH("Alto",J36)))</formula>
    </cfRule>
  </conditionalFormatting>
  <conditionalFormatting sqref="AT36 J36 J38 AT38 AT44:AT62 J44:J1048576">
    <cfRule type="containsText" dxfId="588" priority="1009" operator="containsText" text="Bajo">
      <formula>NOT(ISERROR(SEARCH("Bajo",J36)))</formula>
    </cfRule>
    <cfRule type="containsText" dxfId="587" priority="1010" operator="containsText" text="Medio-Alto">
      <formula>NOT(ISERROR(SEARCH("Medio-Alto",J36)))</formula>
    </cfRule>
    <cfRule type="containsText" dxfId="586" priority="1011" operator="containsText" text="Medio">
      <formula>NOT(ISERROR(SEARCH("Medio",J36)))</formula>
    </cfRule>
    <cfRule type="containsText" dxfId="585" priority="1012" operator="containsText" text="Alto">
      <formula>NOT(ISERROR(SEARCH("Alto",J36)))</formula>
    </cfRule>
  </conditionalFormatting>
  <conditionalFormatting sqref="AT63:AT1048576">
    <cfRule type="containsText" dxfId="584" priority="1004" operator="containsText" text="Medio-Alto">
      <formula>NOT(ISERROR(SEARCH("Medio-Alto",AT63)))</formula>
    </cfRule>
    <cfRule type="containsText" dxfId="583" priority="1005" operator="containsText" text="Alto">
      <formula>NOT(ISERROR(SEARCH("Alto",AT63)))</formula>
    </cfRule>
    <cfRule type="containsText" dxfId="582" priority="1006" operator="containsText" text="Medio-Alto">
      <formula>NOT(ISERROR(SEARCH("Medio-Alto",AT63)))</formula>
    </cfRule>
    <cfRule type="containsText" dxfId="581" priority="1007" operator="containsText" text="Medio">
      <formula>NOT(ISERROR(SEARCH("Medio",AT63)))</formula>
    </cfRule>
    <cfRule type="containsText" dxfId="580" priority="1008" operator="containsText" text="Bajo">
      <formula>NOT(ISERROR(SEARCH("Bajo",AT63)))</formula>
    </cfRule>
  </conditionalFormatting>
  <conditionalFormatting sqref="AT36 J36 J38 AT38 AT44:AT62 J44:J62">
    <cfRule type="containsText" dxfId="579" priority="999" operator="containsText" text="Baja">
      <formula>NOT(ISERROR(SEARCH("Baja",J36)))</formula>
    </cfRule>
    <cfRule type="containsText" dxfId="578" priority="1000" operator="containsText" text="Moderada">
      <formula>NOT(ISERROR(SEARCH("Moderada",J36)))</formula>
    </cfRule>
    <cfRule type="containsText" dxfId="577" priority="1001" operator="containsText" text="Alto">
      <formula>NOT(ISERROR(SEARCH("Alto",J36)))</formula>
    </cfRule>
    <cfRule type="containsText" dxfId="576" priority="1002" operator="containsText" text="Extrema">
      <formula>NOT(ISERROR(SEARCH("Extrema",J36)))</formula>
    </cfRule>
    <cfRule type="containsText" dxfId="575" priority="1003" operator="containsText" text="Catastrófico">
      <formula>NOT(ISERROR(SEARCH("Catastrófico",J36)))</formula>
    </cfRule>
  </conditionalFormatting>
  <conditionalFormatting sqref="I40">
    <cfRule type="containsText" dxfId="574" priority="982" operator="containsText" text="Alto">
      <formula>NOT(ISERROR(SEARCH("Alto",I40)))</formula>
    </cfRule>
    <cfRule type="containsText" dxfId="573" priority="983" operator="containsText" text="Medio-Alto">
      <formula>NOT(ISERROR(SEARCH("Medio-Alto",I40)))</formula>
    </cfRule>
    <cfRule type="containsText" dxfId="572" priority="984" operator="containsText" text="Medio">
      <formula>NOT(ISERROR(SEARCH("Medio",I40)))</formula>
    </cfRule>
    <cfRule type="containsText" dxfId="571" priority="985" operator="containsText" text="Bajo">
      <formula>NOT(ISERROR(SEARCH("Bajo",I40)))</formula>
    </cfRule>
  </conditionalFormatting>
  <conditionalFormatting sqref="J40 AT40">
    <cfRule type="containsText" dxfId="570" priority="978" operator="containsText" text="Medio-Alto">
      <formula>NOT(ISERROR(SEARCH("Medio-Alto",J40)))</formula>
    </cfRule>
    <cfRule type="containsText" dxfId="569" priority="979" operator="containsText" text="Medio">
      <formula>NOT(ISERROR(SEARCH("Medio",J40)))</formula>
    </cfRule>
    <cfRule type="containsText" dxfId="568" priority="980" operator="containsText" text="Bajo">
      <formula>NOT(ISERROR(SEARCH("Bajo",J40)))</formula>
    </cfRule>
    <cfRule type="containsText" dxfId="567" priority="981" operator="containsText" text="Alto">
      <formula>NOT(ISERROR(SEARCH("Alto",J40)))</formula>
    </cfRule>
  </conditionalFormatting>
  <conditionalFormatting sqref="J40 AT40">
    <cfRule type="containsText" dxfId="566" priority="974" operator="containsText" text="Bajo">
      <formula>NOT(ISERROR(SEARCH("Bajo",J40)))</formula>
    </cfRule>
    <cfRule type="containsText" dxfId="565" priority="975" operator="containsText" text="Medio-Alto">
      <formula>NOT(ISERROR(SEARCH("Medio-Alto",J40)))</formula>
    </cfRule>
    <cfRule type="containsText" dxfId="564" priority="976" operator="containsText" text="Medio">
      <formula>NOT(ISERROR(SEARCH("Medio",J40)))</formula>
    </cfRule>
    <cfRule type="containsText" dxfId="563" priority="977" operator="containsText" text="Alto">
      <formula>NOT(ISERROR(SEARCH("Alto",J40)))</formula>
    </cfRule>
  </conditionalFormatting>
  <conditionalFormatting sqref="J40 AT40">
    <cfRule type="containsText" dxfId="562" priority="969" operator="containsText" text="Baja">
      <formula>NOT(ISERROR(SEARCH("Baja",J40)))</formula>
    </cfRule>
    <cfRule type="containsText" dxfId="561" priority="970" operator="containsText" text="Moderada">
      <formula>NOT(ISERROR(SEARCH("Moderada",J40)))</formula>
    </cfRule>
    <cfRule type="containsText" dxfId="560" priority="971" operator="containsText" text="Alto">
      <formula>NOT(ISERROR(SEARCH("Alto",J40)))</formula>
    </cfRule>
    <cfRule type="containsText" dxfId="559" priority="972" operator="containsText" text="Extrema">
      <formula>NOT(ISERROR(SEARCH("Extrema",J40)))</formula>
    </cfRule>
    <cfRule type="containsText" dxfId="558" priority="973" operator="containsText" text="Catastrófico">
      <formula>NOT(ISERROR(SEARCH("Catastrófico",J40)))</formula>
    </cfRule>
  </conditionalFormatting>
  <conditionalFormatting sqref="I41">
    <cfRule type="containsText" dxfId="557" priority="965" operator="containsText" text="Alto">
      <formula>NOT(ISERROR(SEARCH("Alto",I41)))</formula>
    </cfRule>
    <cfRule type="containsText" dxfId="556" priority="966" operator="containsText" text="Medio-Alto">
      <formula>NOT(ISERROR(SEARCH("Medio-Alto",I41)))</formula>
    </cfRule>
    <cfRule type="containsText" dxfId="555" priority="967" operator="containsText" text="Medio">
      <formula>NOT(ISERROR(SEARCH("Medio",I41)))</formula>
    </cfRule>
    <cfRule type="containsText" dxfId="554" priority="968" operator="containsText" text="Bajo">
      <formula>NOT(ISERROR(SEARCH("Bajo",I41)))</formula>
    </cfRule>
  </conditionalFormatting>
  <conditionalFormatting sqref="J41 AT41">
    <cfRule type="containsText" dxfId="553" priority="961" operator="containsText" text="Medio-Alto">
      <formula>NOT(ISERROR(SEARCH("Medio-Alto",J41)))</formula>
    </cfRule>
    <cfRule type="containsText" dxfId="552" priority="962" operator="containsText" text="Medio">
      <formula>NOT(ISERROR(SEARCH("Medio",J41)))</formula>
    </cfRule>
    <cfRule type="containsText" dxfId="551" priority="963" operator="containsText" text="Bajo">
      <formula>NOT(ISERROR(SEARCH("Bajo",J41)))</formula>
    </cfRule>
    <cfRule type="containsText" dxfId="550" priority="964" operator="containsText" text="Alto">
      <formula>NOT(ISERROR(SEARCH("Alto",J41)))</formula>
    </cfRule>
  </conditionalFormatting>
  <conditionalFormatting sqref="J41 AT41">
    <cfRule type="containsText" dxfId="549" priority="957" operator="containsText" text="Bajo">
      <formula>NOT(ISERROR(SEARCH("Bajo",J41)))</formula>
    </cfRule>
    <cfRule type="containsText" dxfId="548" priority="958" operator="containsText" text="Medio-Alto">
      <formula>NOT(ISERROR(SEARCH("Medio-Alto",J41)))</formula>
    </cfRule>
    <cfRule type="containsText" dxfId="547" priority="959" operator="containsText" text="Medio">
      <formula>NOT(ISERROR(SEARCH("Medio",J41)))</formula>
    </cfRule>
    <cfRule type="containsText" dxfId="546" priority="960" operator="containsText" text="Alto">
      <formula>NOT(ISERROR(SEARCH("Alto",J41)))</formula>
    </cfRule>
  </conditionalFormatting>
  <conditionalFormatting sqref="J41 AT41">
    <cfRule type="containsText" dxfId="545" priority="952" operator="containsText" text="Baja">
      <formula>NOT(ISERROR(SEARCH("Baja",J41)))</formula>
    </cfRule>
    <cfRule type="containsText" dxfId="544" priority="953" operator="containsText" text="Moderada">
      <formula>NOT(ISERROR(SEARCH("Moderada",J41)))</formula>
    </cfRule>
    <cfRule type="containsText" dxfId="543" priority="954" operator="containsText" text="Alto">
      <formula>NOT(ISERROR(SEARCH("Alto",J41)))</formula>
    </cfRule>
    <cfRule type="containsText" dxfId="542" priority="955" operator="containsText" text="Extrema">
      <formula>NOT(ISERROR(SEARCH("Extrema",J41)))</formula>
    </cfRule>
    <cfRule type="containsText" dxfId="541" priority="956" operator="containsText" text="Catastrófico">
      <formula>NOT(ISERROR(SEARCH("Catastrófico",J41)))</formula>
    </cfRule>
  </conditionalFormatting>
  <conditionalFormatting sqref="I37">
    <cfRule type="containsText" dxfId="540" priority="914" operator="containsText" text="Alto">
      <formula>NOT(ISERROR(SEARCH("Alto",I37)))</formula>
    </cfRule>
    <cfRule type="containsText" dxfId="539" priority="915" operator="containsText" text="Medio-Alto">
      <formula>NOT(ISERROR(SEARCH("Medio-Alto",I37)))</formula>
    </cfRule>
    <cfRule type="containsText" dxfId="538" priority="916" operator="containsText" text="Medio">
      <formula>NOT(ISERROR(SEARCH("Medio",I37)))</formula>
    </cfRule>
    <cfRule type="containsText" dxfId="537" priority="917" operator="containsText" text="Bajo">
      <formula>NOT(ISERROR(SEARCH("Bajo",I37)))</formula>
    </cfRule>
  </conditionalFormatting>
  <conditionalFormatting sqref="J37 AT37">
    <cfRule type="containsText" dxfId="536" priority="910" operator="containsText" text="Medio-Alto">
      <formula>NOT(ISERROR(SEARCH("Medio-Alto",J37)))</formula>
    </cfRule>
    <cfRule type="containsText" dxfId="535" priority="911" operator="containsText" text="Medio">
      <formula>NOT(ISERROR(SEARCH("Medio",J37)))</formula>
    </cfRule>
    <cfRule type="containsText" dxfId="534" priority="912" operator="containsText" text="Bajo">
      <formula>NOT(ISERROR(SEARCH("Bajo",J37)))</formula>
    </cfRule>
    <cfRule type="containsText" dxfId="533" priority="913" operator="containsText" text="Alto">
      <formula>NOT(ISERROR(SEARCH("Alto",J37)))</formula>
    </cfRule>
  </conditionalFormatting>
  <conditionalFormatting sqref="J37 AT37">
    <cfRule type="containsText" dxfId="532" priority="906" operator="containsText" text="Bajo">
      <formula>NOT(ISERROR(SEARCH("Bajo",J37)))</formula>
    </cfRule>
    <cfRule type="containsText" dxfId="531" priority="907" operator="containsText" text="Medio-Alto">
      <formula>NOT(ISERROR(SEARCH("Medio-Alto",J37)))</formula>
    </cfRule>
    <cfRule type="containsText" dxfId="530" priority="908" operator="containsText" text="Medio">
      <formula>NOT(ISERROR(SEARCH("Medio",J37)))</formula>
    </cfRule>
    <cfRule type="containsText" dxfId="529" priority="909" operator="containsText" text="Alto">
      <formula>NOT(ISERROR(SEARCH("Alto",J37)))</formula>
    </cfRule>
  </conditionalFormatting>
  <conditionalFormatting sqref="J37 AT37">
    <cfRule type="containsText" dxfId="528" priority="901" operator="containsText" text="Baja">
      <formula>NOT(ISERROR(SEARCH("Baja",J37)))</formula>
    </cfRule>
    <cfRule type="containsText" dxfId="527" priority="902" operator="containsText" text="Moderada">
      <formula>NOT(ISERROR(SEARCH("Moderada",J37)))</formula>
    </cfRule>
    <cfRule type="containsText" dxfId="526" priority="903" operator="containsText" text="Alto">
      <formula>NOT(ISERROR(SEARCH("Alto",J37)))</formula>
    </cfRule>
    <cfRule type="containsText" dxfId="525" priority="904" operator="containsText" text="Extrema">
      <formula>NOT(ISERROR(SEARCH("Extrema",J37)))</formula>
    </cfRule>
    <cfRule type="containsText" dxfId="524" priority="905" operator="containsText" text="Catastrófico">
      <formula>NOT(ISERROR(SEARCH("Catastrófico",J37)))</formula>
    </cfRule>
  </conditionalFormatting>
  <conditionalFormatting sqref="I39">
    <cfRule type="containsText" dxfId="523" priority="897" operator="containsText" text="Alto">
      <formula>NOT(ISERROR(SEARCH("Alto",I39)))</formula>
    </cfRule>
    <cfRule type="containsText" dxfId="522" priority="898" operator="containsText" text="Medio-Alto">
      <formula>NOT(ISERROR(SEARCH("Medio-Alto",I39)))</formula>
    </cfRule>
    <cfRule type="containsText" dxfId="521" priority="899" operator="containsText" text="Medio">
      <formula>NOT(ISERROR(SEARCH("Medio",I39)))</formula>
    </cfRule>
    <cfRule type="containsText" dxfId="520" priority="900" operator="containsText" text="Bajo">
      <formula>NOT(ISERROR(SEARCH("Bajo",I39)))</formula>
    </cfRule>
  </conditionalFormatting>
  <conditionalFormatting sqref="J39 AT39">
    <cfRule type="containsText" dxfId="519" priority="893" operator="containsText" text="Medio-Alto">
      <formula>NOT(ISERROR(SEARCH("Medio-Alto",J39)))</formula>
    </cfRule>
    <cfRule type="containsText" dxfId="518" priority="894" operator="containsText" text="Medio">
      <formula>NOT(ISERROR(SEARCH("Medio",J39)))</formula>
    </cfRule>
    <cfRule type="containsText" dxfId="517" priority="895" operator="containsText" text="Bajo">
      <formula>NOT(ISERROR(SEARCH("Bajo",J39)))</formula>
    </cfRule>
    <cfRule type="containsText" dxfId="516" priority="896" operator="containsText" text="Alto">
      <formula>NOT(ISERROR(SEARCH("Alto",J39)))</formula>
    </cfRule>
  </conditionalFormatting>
  <conditionalFormatting sqref="J39 AT39">
    <cfRule type="containsText" dxfId="515" priority="889" operator="containsText" text="Bajo">
      <formula>NOT(ISERROR(SEARCH("Bajo",J39)))</formula>
    </cfRule>
    <cfRule type="containsText" dxfId="514" priority="890" operator="containsText" text="Medio-Alto">
      <formula>NOT(ISERROR(SEARCH("Medio-Alto",J39)))</formula>
    </cfRule>
    <cfRule type="containsText" dxfId="513" priority="891" operator="containsText" text="Medio">
      <formula>NOT(ISERROR(SEARCH("Medio",J39)))</formula>
    </cfRule>
    <cfRule type="containsText" dxfId="512" priority="892" operator="containsText" text="Alto">
      <formula>NOT(ISERROR(SEARCH("Alto",J39)))</formula>
    </cfRule>
  </conditionalFormatting>
  <conditionalFormatting sqref="J39 AT39">
    <cfRule type="containsText" dxfId="511" priority="884" operator="containsText" text="Baja">
      <formula>NOT(ISERROR(SEARCH("Baja",J39)))</formula>
    </cfRule>
    <cfRule type="containsText" dxfId="510" priority="885" operator="containsText" text="Moderada">
      <formula>NOT(ISERROR(SEARCH("Moderada",J39)))</formula>
    </cfRule>
    <cfRule type="containsText" dxfId="509" priority="886" operator="containsText" text="Alto">
      <formula>NOT(ISERROR(SEARCH("Alto",J39)))</formula>
    </cfRule>
    <cfRule type="containsText" dxfId="508" priority="887" operator="containsText" text="Extrema">
      <formula>NOT(ISERROR(SEARCH("Extrema",J39)))</formula>
    </cfRule>
    <cfRule type="containsText" dxfId="507" priority="888" operator="containsText" text="Catastrófico">
      <formula>NOT(ISERROR(SEARCH("Catastrófico",J39)))</formula>
    </cfRule>
  </conditionalFormatting>
  <conditionalFormatting sqref="I37">
    <cfRule type="containsText" dxfId="506" priority="880" operator="containsText" text="Alto">
      <formula>NOT(ISERROR(SEARCH("Alto",I37)))</formula>
    </cfRule>
    <cfRule type="containsText" dxfId="505" priority="881" operator="containsText" text="Medio-Alto">
      <formula>NOT(ISERROR(SEARCH("Medio-Alto",I37)))</formula>
    </cfRule>
    <cfRule type="containsText" dxfId="504" priority="882" operator="containsText" text="Medio">
      <formula>NOT(ISERROR(SEARCH("Medio",I37)))</formula>
    </cfRule>
    <cfRule type="containsText" dxfId="503" priority="883" operator="containsText" text="Bajo">
      <formula>NOT(ISERROR(SEARCH("Bajo",I37)))</formula>
    </cfRule>
  </conditionalFormatting>
  <conditionalFormatting sqref="J37 AT37">
    <cfRule type="containsText" dxfId="502" priority="876" operator="containsText" text="Medio-Alto">
      <formula>NOT(ISERROR(SEARCH("Medio-Alto",J37)))</formula>
    </cfRule>
    <cfRule type="containsText" dxfId="501" priority="877" operator="containsText" text="Medio">
      <formula>NOT(ISERROR(SEARCH("Medio",J37)))</formula>
    </cfRule>
    <cfRule type="containsText" dxfId="500" priority="878" operator="containsText" text="Bajo">
      <formula>NOT(ISERROR(SEARCH("Bajo",J37)))</formula>
    </cfRule>
    <cfRule type="containsText" dxfId="499" priority="879" operator="containsText" text="Alto">
      <formula>NOT(ISERROR(SEARCH("Alto",J37)))</formula>
    </cfRule>
  </conditionalFormatting>
  <conditionalFormatting sqref="J37 AT37">
    <cfRule type="containsText" dxfId="498" priority="872" operator="containsText" text="Bajo">
      <formula>NOT(ISERROR(SEARCH("Bajo",J37)))</formula>
    </cfRule>
    <cfRule type="containsText" dxfId="497" priority="873" operator="containsText" text="Medio-Alto">
      <formula>NOT(ISERROR(SEARCH("Medio-Alto",J37)))</formula>
    </cfRule>
    <cfRule type="containsText" dxfId="496" priority="874" operator="containsText" text="Medio">
      <formula>NOT(ISERROR(SEARCH("Medio",J37)))</formula>
    </cfRule>
    <cfRule type="containsText" dxfId="495" priority="875" operator="containsText" text="Alto">
      <formula>NOT(ISERROR(SEARCH("Alto",J37)))</formula>
    </cfRule>
  </conditionalFormatting>
  <conditionalFormatting sqref="J37 AT37">
    <cfRule type="containsText" dxfId="494" priority="867" operator="containsText" text="Baja">
      <formula>NOT(ISERROR(SEARCH("Baja",J37)))</formula>
    </cfRule>
    <cfRule type="containsText" dxfId="493" priority="868" operator="containsText" text="Moderada">
      <formula>NOT(ISERROR(SEARCH("Moderada",J37)))</formula>
    </cfRule>
    <cfRule type="containsText" dxfId="492" priority="869" operator="containsText" text="Alto">
      <formula>NOT(ISERROR(SEARCH("Alto",J37)))</formula>
    </cfRule>
    <cfRule type="containsText" dxfId="491" priority="870" operator="containsText" text="Extrema">
      <formula>NOT(ISERROR(SEARCH("Extrema",J37)))</formula>
    </cfRule>
    <cfRule type="containsText" dxfId="490" priority="871" operator="containsText" text="Catastrófico">
      <formula>NOT(ISERROR(SEARCH("Catastrófico",J37)))</formula>
    </cfRule>
  </conditionalFormatting>
  <conditionalFormatting sqref="I36">
    <cfRule type="containsText" dxfId="489" priority="812" operator="containsText" text="Alto">
      <formula>NOT(ISERROR(SEARCH("Alto",I36)))</formula>
    </cfRule>
    <cfRule type="containsText" dxfId="488" priority="813" operator="containsText" text="Medio-Alto">
      <formula>NOT(ISERROR(SEARCH("Medio-Alto",I36)))</formula>
    </cfRule>
    <cfRule type="containsText" dxfId="487" priority="814" operator="containsText" text="Medio">
      <formula>NOT(ISERROR(SEARCH("Medio",I36)))</formula>
    </cfRule>
    <cfRule type="containsText" dxfId="486" priority="815" operator="containsText" text="Bajo">
      <formula>NOT(ISERROR(SEARCH("Bajo",I36)))</formula>
    </cfRule>
  </conditionalFormatting>
  <conditionalFormatting sqref="J36 AT36">
    <cfRule type="containsText" dxfId="485" priority="808" operator="containsText" text="Medio-Alto">
      <formula>NOT(ISERROR(SEARCH("Medio-Alto",J36)))</formula>
    </cfRule>
    <cfRule type="containsText" dxfId="484" priority="809" operator="containsText" text="Medio">
      <formula>NOT(ISERROR(SEARCH("Medio",J36)))</formula>
    </cfRule>
    <cfRule type="containsText" dxfId="483" priority="810" operator="containsText" text="Bajo">
      <formula>NOT(ISERROR(SEARCH("Bajo",J36)))</formula>
    </cfRule>
    <cfRule type="containsText" dxfId="482" priority="811" operator="containsText" text="Alto">
      <formula>NOT(ISERROR(SEARCH("Alto",J36)))</formula>
    </cfRule>
  </conditionalFormatting>
  <conditionalFormatting sqref="J36 AT36">
    <cfRule type="containsText" dxfId="481" priority="804" operator="containsText" text="Bajo">
      <formula>NOT(ISERROR(SEARCH("Bajo",J36)))</formula>
    </cfRule>
    <cfRule type="containsText" dxfId="480" priority="805" operator="containsText" text="Medio-Alto">
      <formula>NOT(ISERROR(SEARCH("Medio-Alto",J36)))</formula>
    </cfRule>
    <cfRule type="containsText" dxfId="479" priority="806" operator="containsText" text="Medio">
      <formula>NOT(ISERROR(SEARCH("Medio",J36)))</formula>
    </cfRule>
    <cfRule type="containsText" dxfId="478" priority="807" operator="containsText" text="Alto">
      <formula>NOT(ISERROR(SEARCH("Alto",J36)))</formula>
    </cfRule>
  </conditionalFormatting>
  <conditionalFormatting sqref="J36 AT36">
    <cfRule type="containsText" dxfId="477" priority="799" operator="containsText" text="Baja">
      <formula>NOT(ISERROR(SEARCH("Baja",J36)))</formula>
    </cfRule>
    <cfRule type="containsText" dxfId="476" priority="800" operator="containsText" text="Moderada">
      <formula>NOT(ISERROR(SEARCH("Moderada",J36)))</formula>
    </cfRule>
    <cfRule type="containsText" dxfId="475" priority="801" operator="containsText" text="Alto">
      <formula>NOT(ISERROR(SEARCH("Alto",J36)))</formula>
    </cfRule>
    <cfRule type="containsText" dxfId="474" priority="802" operator="containsText" text="Extrema">
      <formula>NOT(ISERROR(SEARCH("Extrema",J36)))</formula>
    </cfRule>
    <cfRule type="containsText" dxfId="473" priority="803" operator="containsText" text="Catastrófico">
      <formula>NOT(ISERROR(SEARCH("Catastrófico",J36)))</formula>
    </cfRule>
  </conditionalFormatting>
  <conditionalFormatting sqref="I38">
    <cfRule type="containsText" dxfId="472" priority="795" operator="containsText" text="Alto">
      <formula>NOT(ISERROR(SEARCH("Alto",I38)))</formula>
    </cfRule>
    <cfRule type="containsText" dxfId="471" priority="796" operator="containsText" text="Medio-Alto">
      <formula>NOT(ISERROR(SEARCH("Medio-Alto",I38)))</formula>
    </cfRule>
    <cfRule type="containsText" dxfId="470" priority="797" operator="containsText" text="Medio">
      <formula>NOT(ISERROR(SEARCH("Medio",I38)))</formula>
    </cfRule>
    <cfRule type="containsText" dxfId="469" priority="798" operator="containsText" text="Bajo">
      <formula>NOT(ISERROR(SEARCH("Bajo",I38)))</formula>
    </cfRule>
  </conditionalFormatting>
  <conditionalFormatting sqref="J38 AT38">
    <cfRule type="containsText" dxfId="468" priority="791" operator="containsText" text="Medio-Alto">
      <formula>NOT(ISERROR(SEARCH("Medio-Alto",J38)))</formula>
    </cfRule>
    <cfRule type="containsText" dxfId="467" priority="792" operator="containsText" text="Medio">
      <formula>NOT(ISERROR(SEARCH("Medio",J38)))</formula>
    </cfRule>
    <cfRule type="containsText" dxfId="466" priority="793" operator="containsText" text="Bajo">
      <formula>NOT(ISERROR(SEARCH("Bajo",J38)))</formula>
    </cfRule>
    <cfRule type="containsText" dxfId="465" priority="794" operator="containsText" text="Alto">
      <formula>NOT(ISERROR(SEARCH("Alto",J38)))</formula>
    </cfRule>
  </conditionalFormatting>
  <conditionalFormatting sqref="J38 AT38">
    <cfRule type="containsText" dxfId="464" priority="787" operator="containsText" text="Bajo">
      <formula>NOT(ISERROR(SEARCH("Bajo",J38)))</formula>
    </cfRule>
    <cfRule type="containsText" dxfId="463" priority="788" operator="containsText" text="Medio-Alto">
      <formula>NOT(ISERROR(SEARCH("Medio-Alto",J38)))</formula>
    </cfRule>
    <cfRule type="containsText" dxfId="462" priority="789" operator="containsText" text="Medio">
      <formula>NOT(ISERROR(SEARCH("Medio",J38)))</formula>
    </cfRule>
    <cfRule type="containsText" dxfId="461" priority="790" operator="containsText" text="Alto">
      <formula>NOT(ISERROR(SEARCH("Alto",J38)))</formula>
    </cfRule>
  </conditionalFormatting>
  <conditionalFormatting sqref="J38 AT38">
    <cfRule type="containsText" dxfId="460" priority="782" operator="containsText" text="Baja">
      <formula>NOT(ISERROR(SEARCH("Baja",J38)))</formula>
    </cfRule>
    <cfRule type="containsText" dxfId="459" priority="783" operator="containsText" text="Moderada">
      <formula>NOT(ISERROR(SEARCH("Moderada",J38)))</formula>
    </cfRule>
    <cfRule type="containsText" dxfId="458" priority="784" operator="containsText" text="Alto">
      <formula>NOT(ISERROR(SEARCH("Alto",J38)))</formula>
    </cfRule>
    <cfRule type="containsText" dxfId="457" priority="785" operator="containsText" text="Extrema">
      <formula>NOT(ISERROR(SEARCH("Extrema",J38)))</formula>
    </cfRule>
    <cfRule type="containsText" dxfId="456" priority="786" operator="containsText" text="Catastrófico">
      <formula>NOT(ISERROR(SEARCH("Catastrófico",J38)))</formula>
    </cfRule>
  </conditionalFormatting>
  <conditionalFormatting sqref="I37">
    <cfRule type="containsText" dxfId="455" priority="778" operator="containsText" text="Alto">
      <formula>NOT(ISERROR(SEARCH("Alto",I37)))</formula>
    </cfRule>
    <cfRule type="containsText" dxfId="454" priority="779" operator="containsText" text="Medio-Alto">
      <formula>NOT(ISERROR(SEARCH("Medio-Alto",I37)))</formula>
    </cfRule>
    <cfRule type="containsText" dxfId="453" priority="780" operator="containsText" text="Medio">
      <formula>NOT(ISERROR(SEARCH("Medio",I37)))</formula>
    </cfRule>
    <cfRule type="containsText" dxfId="452" priority="781" operator="containsText" text="Bajo">
      <formula>NOT(ISERROR(SEARCH("Bajo",I37)))</formula>
    </cfRule>
  </conditionalFormatting>
  <conditionalFormatting sqref="J37 AT37">
    <cfRule type="containsText" dxfId="451" priority="774" operator="containsText" text="Medio-Alto">
      <formula>NOT(ISERROR(SEARCH("Medio-Alto",J37)))</formula>
    </cfRule>
    <cfRule type="containsText" dxfId="450" priority="775" operator="containsText" text="Medio">
      <formula>NOT(ISERROR(SEARCH("Medio",J37)))</formula>
    </cfRule>
    <cfRule type="containsText" dxfId="449" priority="776" operator="containsText" text="Bajo">
      <formula>NOT(ISERROR(SEARCH("Bajo",J37)))</formula>
    </cfRule>
    <cfRule type="containsText" dxfId="448" priority="777" operator="containsText" text="Alto">
      <formula>NOT(ISERROR(SEARCH("Alto",J37)))</formula>
    </cfRule>
  </conditionalFormatting>
  <conditionalFormatting sqref="J37 AT37">
    <cfRule type="containsText" dxfId="447" priority="770" operator="containsText" text="Bajo">
      <formula>NOT(ISERROR(SEARCH("Bajo",J37)))</formula>
    </cfRule>
    <cfRule type="containsText" dxfId="446" priority="771" operator="containsText" text="Medio-Alto">
      <formula>NOT(ISERROR(SEARCH("Medio-Alto",J37)))</formula>
    </cfRule>
    <cfRule type="containsText" dxfId="445" priority="772" operator="containsText" text="Medio">
      <formula>NOT(ISERROR(SEARCH("Medio",J37)))</formula>
    </cfRule>
    <cfRule type="containsText" dxfId="444" priority="773" operator="containsText" text="Alto">
      <formula>NOT(ISERROR(SEARCH("Alto",J37)))</formula>
    </cfRule>
  </conditionalFormatting>
  <conditionalFormatting sqref="J37 AT37">
    <cfRule type="containsText" dxfId="443" priority="765" operator="containsText" text="Baja">
      <formula>NOT(ISERROR(SEARCH("Baja",J37)))</formula>
    </cfRule>
    <cfRule type="containsText" dxfId="442" priority="766" operator="containsText" text="Moderada">
      <formula>NOT(ISERROR(SEARCH("Moderada",J37)))</formula>
    </cfRule>
    <cfRule type="containsText" dxfId="441" priority="767" operator="containsText" text="Alto">
      <formula>NOT(ISERROR(SEARCH("Alto",J37)))</formula>
    </cfRule>
    <cfRule type="containsText" dxfId="440" priority="768" operator="containsText" text="Extrema">
      <formula>NOT(ISERROR(SEARCH("Extrema",J37)))</formula>
    </cfRule>
    <cfRule type="containsText" dxfId="439" priority="769" operator="containsText" text="Catastrófico">
      <formula>NOT(ISERROR(SEARCH("Catastrófico",J37)))</formula>
    </cfRule>
  </conditionalFormatting>
  <conditionalFormatting sqref="I36">
    <cfRule type="containsText" dxfId="438" priority="761" operator="containsText" text="Alto">
      <formula>NOT(ISERROR(SEARCH("Alto",I36)))</formula>
    </cfRule>
    <cfRule type="containsText" dxfId="437" priority="762" operator="containsText" text="Medio-Alto">
      <formula>NOT(ISERROR(SEARCH("Medio-Alto",I36)))</formula>
    </cfRule>
    <cfRule type="containsText" dxfId="436" priority="763" operator="containsText" text="Medio">
      <formula>NOT(ISERROR(SEARCH("Medio",I36)))</formula>
    </cfRule>
    <cfRule type="containsText" dxfId="435" priority="764" operator="containsText" text="Bajo">
      <formula>NOT(ISERROR(SEARCH("Bajo",I36)))</formula>
    </cfRule>
  </conditionalFormatting>
  <conditionalFormatting sqref="J36 AT36">
    <cfRule type="containsText" dxfId="434" priority="757" operator="containsText" text="Medio-Alto">
      <formula>NOT(ISERROR(SEARCH("Medio-Alto",J36)))</formula>
    </cfRule>
    <cfRule type="containsText" dxfId="433" priority="758" operator="containsText" text="Medio">
      <formula>NOT(ISERROR(SEARCH("Medio",J36)))</formula>
    </cfRule>
    <cfRule type="containsText" dxfId="432" priority="759" operator="containsText" text="Bajo">
      <formula>NOT(ISERROR(SEARCH("Bajo",J36)))</formula>
    </cfRule>
    <cfRule type="containsText" dxfId="431" priority="760" operator="containsText" text="Alto">
      <formula>NOT(ISERROR(SEARCH("Alto",J36)))</formula>
    </cfRule>
  </conditionalFormatting>
  <conditionalFormatting sqref="J36 AT36">
    <cfRule type="containsText" dxfId="430" priority="753" operator="containsText" text="Bajo">
      <formula>NOT(ISERROR(SEARCH("Bajo",J36)))</formula>
    </cfRule>
    <cfRule type="containsText" dxfId="429" priority="754" operator="containsText" text="Medio-Alto">
      <formula>NOT(ISERROR(SEARCH("Medio-Alto",J36)))</formula>
    </cfRule>
    <cfRule type="containsText" dxfId="428" priority="755" operator="containsText" text="Medio">
      <formula>NOT(ISERROR(SEARCH("Medio",J36)))</formula>
    </cfRule>
    <cfRule type="containsText" dxfId="427" priority="756" operator="containsText" text="Alto">
      <formula>NOT(ISERROR(SEARCH("Alto",J36)))</formula>
    </cfRule>
  </conditionalFormatting>
  <conditionalFormatting sqref="J36 AT36">
    <cfRule type="containsText" dxfId="426" priority="748" operator="containsText" text="Baja">
      <formula>NOT(ISERROR(SEARCH("Baja",J36)))</formula>
    </cfRule>
    <cfRule type="containsText" dxfId="425" priority="749" operator="containsText" text="Moderada">
      <formula>NOT(ISERROR(SEARCH("Moderada",J36)))</formula>
    </cfRule>
    <cfRule type="containsText" dxfId="424" priority="750" operator="containsText" text="Alto">
      <formula>NOT(ISERROR(SEARCH("Alto",J36)))</formula>
    </cfRule>
    <cfRule type="containsText" dxfId="423" priority="751" operator="containsText" text="Extrema">
      <formula>NOT(ISERROR(SEARCH("Extrema",J36)))</formula>
    </cfRule>
    <cfRule type="containsText" dxfId="422" priority="752" operator="containsText" text="Catastrófico">
      <formula>NOT(ISERROR(SEARCH("Catastrófico",J36)))</formula>
    </cfRule>
  </conditionalFormatting>
  <conditionalFormatting sqref="I36">
    <cfRule type="containsText" dxfId="421" priority="744" operator="containsText" text="Alto">
      <formula>NOT(ISERROR(SEARCH("Alto",I36)))</formula>
    </cfRule>
    <cfRule type="containsText" dxfId="420" priority="745" operator="containsText" text="Medio-Alto">
      <formula>NOT(ISERROR(SEARCH("Medio-Alto",I36)))</formula>
    </cfRule>
    <cfRule type="containsText" dxfId="419" priority="746" operator="containsText" text="Medio">
      <formula>NOT(ISERROR(SEARCH("Medio",I36)))</formula>
    </cfRule>
    <cfRule type="containsText" dxfId="418" priority="747" operator="containsText" text="Bajo">
      <formula>NOT(ISERROR(SEARCH("Bajo",I36)))</formula>
    </cfRule>
  </conditionalFormatting>
  <conditionalFormatting sqref="J36 AT36">
    <cfRule type="containsText" dxfId="417" priority="740" operator="containsText" text="Medio-Alto">
      <formula>NOT(ISERROR(SEARCH("Medio-Alto",J36)))</formula>
    </cfRule>
    <cfRule type="containsText" dxfId="416" priority="741" operator="containsText" text="Medio">
      <formula>NOT(ISERROR(SEARCH("Medio",J36)))</formula>
    </cfRule>
    <cfRule type="containsText" dxfId="415" priority="742" operator="containsText" text="Bajo">
      <formula>NOT(ISERROR(SEARCH("Bajo",J36)))</formula>
    </cfRule>
    <cfRule type="containsText" dxfId="414" priority="743" operator="containsText" text="Alto">
      <formula>NOT(ISERROR(SEARCH("Alto",J36)))</formula>
    </cfRule>
  </conditionalFormatting>
  <conditionalFormatting sqref="J36 AT36">
    <cfRule type="containsText" dxfId="413" priority="736" operator="containsText" text="Bajo">
      <formula>NOT(ISERROR(SEARCH("Bajo",J36)))</formula>
    </cfRule>
    <cfRule type="containsText" dxfId="412" priority="737" operator="containsText" text="Medio-Alto">
      <formula>NOT(ISERROR(SEARCH("Medio-Alto",J36)))</formula>
    </cfRule>
    <cfRule type="containsText" dxfId="411" priority="738" operator="containsText" text="Medio">
      <formula>NOT(ISERROR(SEARCH("Medio",J36)))</formula>
    </cfRule>
    <cfRule type="containsText" dxfId="410" priority="739" operator="containsText" text="Alto">
      <formula>NOT(ISERROR(SEARCH("Alto",J36)))</formula>
    </cfRule>
  </conditionalFormatting>
  <conditionalFormatting sqref="J36 AT36">
    <cfRule type="containsText" dxfId="409" priority="731" operator="containsText" text="Baja">
      <formula>NOT(ISERROR(SEARCH("Baja",J36)))</formula>
    </cfRule>
    <cfRule type="containsText" dxfId="408" priority="732" operator="containsText" text="Moderada">
      <formula>NOT(ISERROR(SEARCH("Moderada",J36)))</formula>
    </cfRule>
    <cfRule type="containsText" dxfId="407" priority="733" operator="containsText" text="Alto">
      <formula>NOT(ISERROR(SEARCH("Alto",J36)))</formula>
    </cfRule>
    <cfRule type="containsText" dxfId="406" priority="734" operator="containsText" text="Extrema">
      <formula>NOT(ISERROR(SEARCH("Extrema",J36)))</formula>
    </cfRule>
    <cfRule type="containsText" dxfId="405" priority="735" operator="containsText" text="Catastrófico">
      <formula>NOT(ISERROR(SEARCH("Catastrófico",J36)))</formula>
    </cfRule>
  </conditionalFormatting>
  <conditionalFormatting sqref="I37">
    <cfRule type="containsText" dxfId="404" priority="727" operator="containsText" text="Alto">
      <formula>NOT(ISERROR(SEARCH("Alto",I37)))</formula>
    </cfRule>
    <cfRule type="containsText" dxfId="403" priority="728" operator="containsText" text="Medio-Alto">
      <formula>NOT(ISERROR(SEARCH("Medio-Alto",I37)))</formula>
    </cfRule>
    <cfRule type="containsText" dxfId="402" priority="729" operator="containsText" text="Medio">
      <formula>NOT(ISERROR(SEARCH("Medio",I37)))</formula>
    </cfRule>
    <cfRule type="containsText" dxfId="401" priority="730" operator="containsText" text="Bajo">
      <formula>NOT(ISERROR(SEARCH("Bajo",I37)))</formula>
    </cfRule>
  </conditionalFormatting>
  <conditionalFormatting sqref="J37 AT37">
    <cfRule type="containsText" dxfId="400" priority="723" operator="containsText" text="Medio-Alto">
      <formula>NOT(ISERROR(SEARCH("Medio-Alto",J37)))</formula>
    </cfRule>
    <cfRule type="containsText" dxfId="399" priority="724" operator="containsText" text="Medio">
      <formula>NOT(ISERROR(SEARCH("Medio",J37)))</formula>
    </cfRule>
    <cfRule type="containsText" dxfId="398" priority="725" operator="containsText" text="Bajo">
      <formula>NOT(ISERROR(SEARCH("Bajo",J37)))</formula>
    </cfRule>
    <cfRule type="containsText" dxfId="397" priority="726" operator="containsText" text="Alto">
      <formula>NOT(ISERROR(SEARCH("Alto",J37)))</formula>
    </cfRule>
  </conditionalFormatting>
  <conditionalFormatting sqref="J37 AT37">
    <cfRule type="containsText" dxfId="396" priority="719" operator="containsText" text="Bajo">
      <formula>NOT(ISERROR(SEARCH("Bajo",J37)))</formula>
    </cfRule>
    <cfRule type="containsText" dxfId="395" priority="720" operator="containsText" text="Medio-Alto">
      <formula>NOT(ISERROR(SEARCH("Medio-Alto",J37)))</formula>
    </cfRule>
    <cfRule type="containsText" dxfId="394" priority="721" operator="containsText" text="Medio">
      <formula>NOT(ISERROR(SEARCH("Medio",J37)))</formula>
    </cfRule>
    <cfRule type="containsText" dxfId="393" priority="722" operator="containsText" text="Alto">
      <formula>NOT(ISERROR(SEARCH("Alto",J37)))</formula>
    </cfRule>
  </conditionalFormatting>
  <conditionalFormatting sqref="J37 AT37">
    <cfRule type="containsText" dxfId="392" priority="714" operator="containsText" text="Baja">
      <formula>NOT(ISERROR(SEARCH("Baja",J37)))</formula>
    </cfRule>
    <cfRule type="containsText" dxfId="391" priority="715" operator="containsText" text="Moderada">
      <formula>NOT(ISERROR(SEARCH("Moderada",J37)))</formula>
    </cfRule>
    <cfRule type="containsText" dxfId="390" priority="716" operator="containsText" text="Alto">
      <formula>NOT(ISERROR(SEARCH("Alto",J37)))</formula>
    </cfRule>
    <cfRule type="containsText" dxfId="389" priority="717" operator="containsText" text="Extrema">
      <formula>NOT(ISERROR(SEARCH("Extrema",J37)))</formula>
    </cfRule>
    <cfRule type="containsText" dxfId="388" priority="718" operator="containsText" text="Catastrófico">
      <formula>NOT(ISERROR(SEARCH("Catastrófico",J37)))</formula>
    </cfRule>
  </conditionalFormatting>
  <conditionalFormatting sqref="I36">
    <cfRule type="containsText" dxfId="387" priority="676" operator="containsText" text="Alto">
      <formula>NOT(ISERROR(SEARCH("Alto",I36)))</formula>
    </cfRule>
    <cfRule type="containsText" dxfId="386" priority="677" operator="containsText" text="Medio-Alto">
      <formula>NOT(ISERROR(SEARCH("Medio-Alto",I36)))</formula>
    </cfRule>
    <cfRule type="containsText" dxfId="385" priority="678" operator="containsText" text="Medio">
      <formula>NOT(ISERROR(SEARCH("Medio",I36)))</formula>
    </cfRule>
    <cfRule type="containsText" dxfId="384" priority="679" operator="containsText" text="Bajo">
      <formula>NOT(ISERROR(SEARCH("Bajo",I36)))</formula>
    </cfRule>
  </conditionalFormatting>
  <conditionalFormatting sqref="J36 AT36">
    <cfRule type="containsText" dxfId="383" priority="672" operator="containsText" text="Medio-Alto">
      <formula>NOT(ISERROR(SEARCH("Medio-Alto",J36)))</formula>
    </cfRule>
    <cfRule type="containsText" dxfId="382" priority="673" operator="containsText" text="Medio">
      <formula>NOT(ISERROR(SEARCH("Medio",J36)))</formula>
    </cfRule>
    <cfRule type="containsText" dxfId="381" priority="674" operator="containsText" text="Bajo">
      <formula>NOT(ISERROR(SEARCH("Bajo",J36)))</formula>
    </cfRule>
    <cfRule type="containsText" dxfId="380" priority="675" operator="containsText" text="Alto">
      <formula>NOT(ISERROR(SEARCH("Alto",J36)))</formula>
    </cfRule>
  </conditionalFormatting>
  <conditionalFormatting sqref="J36 AT36">
    <cfRule type="containsText" dxfId="379" priority="668" operator="containsText" text="Bajo">
      <formula>NOT(ISERROR(SEARCH("Bajo",J36)))</formula>
    </cfRule>
    <cfRule type="containsText" dxfId="378" priority="669" operator="containsText" text="Medio-Alto">
      <formula>NOT(ISERROR(SEARCH("Medio-Alto",J36)))</formula>
    </cfRule>
    <cfRule type="containsText" dxfId="377" priority="670" operator="containsText" text="Medio">
      <formula>NOT(ISERROR(SEARCH("Medio",J36)))</formula>
    </cfRule>
    <cfRule type="containsText" dxfId="376" priority="671" operator="containsText" text="Alto">
      <formula>NOT(ISERROR(SEARCH("Alto",J36)))</formula>
    </cfRule>
  </conditionalFormatting>
  <conditionalFormatting sqref="J36 AT36">
    <cfRule type="containsText" dxfId="375" priority="663" operator="containsText" text="Baja">
      <formula>NOT(ISERROR(SEARCH("Baja",J36)))</formula>
    </cfRule>
    <cfRule type="containsText" dxfId="374" priority="664" operator="containsText" text="Moderada">
      <formula>NOT(ISERROR(SEARCH("Moderada",J36)))</formula>
    </cfRule>
    <cfRule type="containsText" dxfId="373" priority="665" operator="containsText" text="Alto">
      <formula>NOT(ISERROR(SEARCH("Alto",J36)))</formula>
    </cfRule>
    <cfRule type="containsText" dxfId="372" priority="666" operator="containsText" text="Extrema">
      <formula>NOT(ISERROR(SEARCH("Extrema",J36)))</formula>
    </cfRule>
    <cfRule type="containsText" dxfId="371" priority="667" operator="containsText" text="Catastrófico">
      <formula>NOT(ISERROR(SEARCH("Catastrófico",J36)))</formula>
    </cfRule>
  </conditionalFormatting>
  <conditionalFormatting sqref="I36">
    <cfRule type="containsText" dxfId="370" priority="659" operator="containsText" text="Alto">
      <formula>NOT(ISERROR(SEARCH("Alto",I36)))</formula>
    </cfRule>
    <cfRule type="containsText" dxfId="369" priority="660" operator="containsText" text="Medio-Alto">
      <formula>NOT(ISERROR(SEARCH("Medio-Alto",I36)))</formula>
    </cfRule>
    <cfRule type="containsText" dxfId="368" priority="661" operator="containsText" text="Medio">
      <formula>NOT(ISERROR(SEARCH("Medio",I36)))</formula>
    </cfRule>
    <cfRule type="containsText" dxfId="367" priority="662" operator="containsText" text="Bajo">
      <formula>NOT(ISERROR(SEARCH("Bajo",I36)))</formula>
    </cfRule>
  </conditionalFormatting>
  <conditionalFormatting sqref="J36 AT36">
    <cfRule type="containsText" dxfId="366" priority="655" operator="containsText" text="Medio-Alto">
      <formula>NOT(ISERROR(SEARCH("Medio-Alto",J36)))</formula>
    </cfRule>
    <cfRule type="containsText" dxfId="365" priority="656" operator="containsText" text="Medio">
      <formula>NOT(ISERROR(SEARCH("Medio",J36)))</formula>
    </cfRule>
    <cfRule type="containsText" dxfId="364" priority="657" operator="containsText" text="Bajo">
      <formula>NOT(ISERROR(SEARCH("Bajo",J36)))</formula>
    </cfRule>
    <cfRule type="containsText" dxfId="363" priority="658" operator="containsText" text="Alto">
      <formula>NOT(ISERROR(SEARCH("Alto",J36)))</formula>
    </cfRule>
  </conditionalFormatting>
  <conditionalFormatting sqref="J36 AT36">
    <cfRule type="containsText" dxfId="362" priority="651" operator="containsText" text="Bajo">
      <formula>NOT(ISERROR(SEARCH("Bajo",J36)))</formula>
    </cfRule>
    <cfRule type="containsText" dxfId="361" priority="652" operator="containsText" text="Medio-Alto">
      <formula>NOT(ISERROR(SEARCH("Medio-Alto",J36)))</formula>
    </cfRule>
    <cfRule type="containsText" dxfId="360" priority="653" operator="containsText" text="Medio">
      <formula>NOT(ISERROR(SEARCH("Medio",J36)))</formula>
    </cfRule>
    <cfRule type="containsText" dxfId="359" priority="654" operator="containsText" text="Alto">
      <formula>NOT(ISERROR(SEARCH("Alto",J36)))</formula>
    </cfRule>
  </conditionalFormatting>
  <conditionalFormatting sqref="J36 AT36">
    <cfRule type="containsText" dxfId="358" priority="646" operator="containsText" text="Baja">
      <formula>NOT(ISERROR(SEARCH("Baja",J36)))</formula>
    </cfRule>
    <cfRule type="containsText" dxfId="357" priority="647" operator="containsText" text="Moderada">
      <formula>NOT(ISERROR(SEARCH("Moderada",J36)))</formula>
    </cfRule>
    <cfRule type="containsText" dxfId="356" priority="648" operator="containsText" text="Alto">
      <formula>NOT(ISERROR(SEARCH("Alto",J36)))</formula>
    </cfRule>
    <cfRule type="containsText" dxfId="355" priority="649" operator="containsText" text="Extrema">
      <formula>NOT(ISERROR(SEARCH("Extrema",J36)))</formula>
    </cfRule>
    <cfRule type="containsText" dxfId="354" priority="650" operator="containsText" text="Catastrófico">
      <formula>NOT(ISERROR(SEARCH("Catastrófico",J36)))</formula>
    </cfRule>
  </conditionalFormatting>
  <conditionalFormatting sqref="I36">
    <cfRule type="containsText" dxfId="353" priority="625" operator="containsText" text="Alto">
      <formula>NOT(ISERROR(SEARCH("Alto",I36)))</formula>
    </cfRule>
    <cfRule type="containsText" dxfId="352" priority="626" operator="containsText" text="Medio-Alto">
      <formula>NOT(ISERROR(SEARCH("Medio-Alto",I36)))</formula>
    </cfRule>
    <cfRule type="containsText" dxfId="351" priority="627" operator="containsText" text="Medio">
      <formula>NOT(ISERROR(SEARCH("Medio",I36)))</formula>
    </cfRule>
    <cfRule type="containsText" dxfId="350" priority="628" operator="containsText" text="Bajo">
      <formula>NOT(ISERROR(SEARCH("Bajo",I36)))</formula>
    </cfRule>
  </conditionalFormatting>
  <conditionalFormatting sqref="J36 AT36">
    <cfRule type="containsText" dxfId="349" priority="621" operator="containsText" text="Medio-Alto">
      <formula>NOT(ISERROR(SEARCH("Medio-Alto",J36)))</formula>
    </cfRule>
    <cfRule type="containsText" dxfId="348" priority="622" operator="containsText" text="Medio">
      <formula>NOT(ISERROR(SEARCH("Medio",J36)))</formula>
    </cfRule>
    <cfRule type="containsText" dxfId="347" priority="623" operator="containsText" text="Bajo">
      <formula>NOT(ISERROR(SEARCH("Bajo",J36)))</formula>
    </cfRule>
    <cfRule type="containsText" dxfId="346" priority="624" operator="containsText" text="Alto">
      <formula>NOT(ISERROR(SEARCH("Alto",J36)))</formula>
    </cfRule>
  </conditionalFormatting>
  <conditionalFormatting sqref="J36 AT36">
    <cfRule type="containsText" dxfId="345" priority="617" operator="containsText" text="Bajo">
      <formula>NOT(ISERROR(SEARCH("Bajo",J36)))</formula>
    </cfRule>
    <cfRule type="containsText" dxfId="344" priority="618" operator="containsText" text="Medio-Alto">
      <formula>NOT(ISERROR(SEARCH("Medio-Alto",J36)))</formula>
    </cfRule>
    <cfRule type="containsText" dxfId="343" priority="619" operator="containsText" text="Medio">
      <formula>NOT(ISERROR(SEARCH("Medio",J36)))</formula>
    </cfRule>
    <cfRule type="containsText" dxfId="342" priority="620" operator="containsText" text="Alto">
      <formula>NOT(ISERROR(SEARCH("Alto",J36)))</formula>
    </cfRule>
  </conditionalFormatting>
  <conditionalFormatting sqref="J36 AT36">
    <cfRule type="containsText" dxfId="341" priority="612" operator="containsText" text="Baja">
      <formula>NOT(ISERROR(SEARCH("Baja",J36)))</formula>
    </cfRule>
    <cfRule type="containsText" dxfId="340" priority="613" operator="containsText" text="Moderada">
      <formula>NOT(ISERROR(SEARCH("Moderada",J36)))</formula>
    </cfRule>
    <cfRule type="containsText" dxfId="339" priority="614" operator="containsText" text="Alto">
      <formula>NOT(ISERROR(SEARCH("Alto",J36)))</formula>
    </cfRule>
    <cfRule type="containsText" dxfId="338" priority="615" operator="containsText" text="Extrema">
      <formula>NOT(ISERROR(SEARCH("Extrema",J36)))</formula>
    </cfRule>
    <cfRule type="containsText" dxfId="337" priority="616" operator="containsText" text="Catastrófico">
      <formula>NOT(ISERROR(SEARCH("Catastrófico",J36)))</formula>
    </cfRule>
  </conditionalFormatting>
  <conditionalFormatting sqref="I36">
    <cfRule type="containsText" dxfId="336" priority="591" operator="containsText" text="Alto">
      <formula>NOT(ISERROR(SEARCH("Alto",I36)))</formula>
    </cfRule>
    <cfRule type="containsText" dxfId="335" priority="592" operator="containsText" text="Medio-Alto">
      <formula>NOT(ISERROR(SEARCH("Medio-Alto",I36)))</formula>
    </cfRule>
    <cfRule type="containsText" dxfId="334" priority="593" operator="containsText" text="Medio">
      <formula>NOT(ISERROR(SEARCH("Medio",I36)))</formula>
    </cfRule>
    <cfRule type="containsText" dxfId="333" priority="594" operator="containsText" text="Bajo">
      <formula>NOT(ISERROR(SEARCH("Bajo",I36)))</formula>
    </cfRule>
  </conditionalFormatting>
  <conditionalFormatting sqref="J36 AT36">
    <cfRule type="containsText" dxfId="332" priority="587" operator="containsText" text="Medio-Alto">
      <formula>NOT(ISERROR(SEARCH("Medio-Alto",J36)))</formula>
    </cfRule>
    <cfRule type="containsText" dxfId="331" priority="588" operator="containsText" text="Medio">
      <formula>NOT(ISERROR(SEARCH("Medio",J36)))</formula>
    </cfRule>
    <cfRule type="containsText" dxfId="330" priority="589" operator="containsText" text="Bajo">
      <formula>NOT(ISERROR(SEARCH("Bajo",J36)))</formula>
    </cfRule>
    <cfRule type="containsText" dxfId="329" priority="590" operator="containsText" text="Alto">
      <formula>NOT(ISERROR(SEARCH("Alto",J36)))</formula>
    </cfRule>
  </conditionalFormatting>
  <conditionalFormatting sqref="J36 AT36">
    <cfRule type="containsText" dxfId="328" priority="583" operator="containsText" text="Bajo">
      <formula>NOT(ISERROR(SEARCH("Bajo",J36)))</formula>
    </cfRule>
    <cfRule type="containsText" dxfId="327" priority="584" operator="containsText" text="Medio-Alto">
      <formula>NOT(ISERROR(SEARCH("Medio-Alto",J36)))</formula>
    </cfRule>
    <cfRule type="containsText" dxfId="326" priority="585" operator="containsText" text="Medio">
      <formula>NOT(ISERROR(SEARCH("Medio",J36)))</formula>
    </cfRule>
    <cfRule type="containsText" dxfId="325" priority="586" operator="containsText" text="Alto">
      <formula>NOT(ISERROR(SEARCH("Alto",J36)))</formula>
    </cfRule>
  </conditionalFormatting>
  <conditionalFormatting sqref="J36 AT36">
    <cfRule type="containsText" dxfId="324" priority="578" operator="containsText" text="Baja">
      <formula>NOT(ISERROR(SEARCH("Baja",J36)))</formula>
    </cfRule>
    <cfRule type="containsText" dxfId="323" priority="579" operator="containsText" text="Moderada">
      <formula>NOT(ISERROR(SEARCH("Moderada",J36)))</formula>
    </cfRule>
    <cfRule type="containsText" dxfId="322" priority="580" operator="containsText" text="Alto">
      <formula>NOT(ISERROR(SEARCH("Alto",J36)))</formula>
    </cfRule>
    <cfRule type="containsText" dxfId="321" priority="581" operator="containsText" text="Extrema">
      <formula>NOT(ISERROR(SEARCH("Extrema",J36)))</formula>
    </cfRule>
    <cfRule type="containsText" dxfId="320" priority="582" operator="containsText" text="Catastrófico">
      <formula>NOT(ISERROR(SEARCH("Catastrófico",J36)))</formula>
    </cfRule>
  </conditionalFormatting>
  <conditionalFormatting sqref="I35">
    <cfRule type="containsText" dxfId="319" priority="574" operator="containsText" text="Alto">
      <formula>NOT(ISERROR(SEARCH("Alto",I35)))</formula>
    </cfRule>
    <cfRule type="containsText" dxfId="318" priority="575" operator="containsText" text="Medio-Alto">
      <formula>NOT(ISERROR(SEARCH("Medio-Alto",I35)))</formula>
    </cfRule>
    <cfRule type="containsText" dxfId="317" priority="576" operator="containsText" text="Medio">
      <formula>NOT(ISERROR(SEARCH("Medio",I35)))</formula>
    </cfRule>
    <cfRule type="containsText" dxfId="316" priority="577" operator="containsText" text="Bajo">
      <formula>NOT(ISERROR(SEARCH("Bajo",I35)))</formula>
    </cfRule>
  </conditionalFormatting>
  <conditionalFormatting sqref="AT35 J35">
    <cfRule type="containsText" dxfId="315" priority="570" operator="containsText" text="Medio-Alto">
      <formula>NOT(ISERROR(SEARCH("Medio-Alto",J35)))</formula>
    </cfRule>
    <cfRule type="containsText" dxfId="314" priority="571" operator="containsText" text="Medio">
      <formula>NOT(ISERROR(SEARCH("Medio",J35)))</formula>
    </cfRule>
    <cfRule type="containsText" dxfId="313" priority="572" operator="containsText" text="Bajo">
      <formula>NOT(ISERROR(SEARCH("Bajo",J35)))</formula>
    </cfRule>
    <cfRule type="containsText" dxfId="312" priority="573" operator="containsText" text="Alto">
      <formula>NOT(ISERROR(SEARCH("Alto",J35)))</formula>
    </cfRule>
  </conditionalFormatting>
  <conditionalFormatting sqref="AT35 J35">
    <cfRule type="containsText" dxfId="311" priority="566" operator="containsText" text="Bajo">
      <formula>NOT(ISERROR(SEARCH("Bajo",J35)))</formula>
    </cfRule>
    <cfRule type="containsText" dxfId="310" priority="567" operator="containsText" text="Medio-Alto">
      <formula>NOT(ISERROR(SEARCH("Medio-Alto",J35)))</formula>
    </cfRule>
    <cfRule type="containsText" dxfId="309" priority="568" operator="containsText" text="Medio">
      <formula>NOT(ISERROR(SEARCH("Medio",J35)))</formula>
    </cfRule>
    <cfRule type="containsText" dxfId="308" priority="569" operator="containsText" text="Alto">
      <formula>NOT(ISERROR(SEARCH("Alto",J35)))</formula>
    </cfRule>
  </conditionalFormatting>
  <conditionalFormatting sqref="AT35 J35">
    <cfRule type="containsText" dxfId="307" priority="561" operator="containsText" text="Baja">
      <formula>NOT(ISERROR(SEARCH("Baja",J35)))</formula>
    </cfRule>
    <cfRule type="containsText" dxfId="306" priority="562" operator="containsText" text="Moderada">
      <formula>NOT(ISERROR(SEARCH("Moderada",J35)))</formula>
    </cfRule>
    <cfRule type="containsText" dxfId="305" priority="563" operator="containsText" text="Alto">
      <formula>NOT(ISERROR(SEARCH("Alto",J35)))</formula>
    </cfRule>
    <cfRule type="containsText" dxfId="304" priority="564" operator="containsText" text="Extrema">
      <formula>NOT(ISERROR(SEARCH("Extrema",J35)))</formula>
    </cfRule>
    <cfRule type="containsText" dxfId="303" priority="565" operator="containsText" text="Catastrófico">
      <formula>NOT(ISERROR(SEARCH("Catastrófico",J35)))</formula>
    </cfRule>
  </conditionalFormatting>
  <conditionalFormatting sqref="I35">
    <cfRule type="containsText" dxfId="302" priority="557" operator="containsText" text="Alto">
      <formula>NOT(ISERROR(SEARCH("Alto",I35)))</formula>
    </cfRule>
    <cfRule type="containsText" dxfId="301" priority="558" operator="containsText" text="Medio-Alto">
      <formula>NOT(ISERROR(SEARCH("Medio-Alto",I35)))</formula>
    </cfRule>
    <cfRule type="containsText" dxfId="300" priority="559" operator="containsText" text="Medio">
      <formula>NOT(ISERROR(SEARCH("Medio",I35)))</formula>
    </cfRule>
    <cfRule type="containsText" dxfId="299" priority="560" operator="containsText" text="Bajo">
      <formula>NOT(ISERROR(SEARCH("Bajo",I35)))</formula>
    </cfRule>
  </conditionalFormatting>
  <conditionalFormatting sqref="J35 AT35">
    <cfRule type="containsText" dxfId="298" priority="553" operator="containsText" text="Medio-Alto">
      <formula>NOT(ISERROR(SEARCH("Medio-Alto",J35)))</formula>
    </cfRule>
    <cfRule type="containsText" dxfId="297" priority="554" operator="containsText" text="Medio">
      <formula>NOT(ISERROR(SEARCH("Medio",J35)))</formula>
    </cfRule>
    <cfRule type="containsText" dxfId="296" priority="555" operator="containsText" text="Bajo">
      <formula>NOT(ISERROR(SEARCH("Bajo",J35)))</formula>
    </cfRule>
    <cfRule type="containsText" dxfId="295" priority="556" operator="containsText" text="Alto">
      <formula>NOT(ISERROR(SEARCH("Alto",J35)))</formula>
    </cfRule>
  </conditionalFormatting>
  <conditionalFormatting sqref="J35 AT35">
    <cfRule type="containsText" dxfId="294" priority="549" operator="containsText" text="Bajo">
      <formula>NOT(ISERROR(SEARCH("Bajo",J35)))</formula>
    </cfRule>
    <cfRule type="containsText" dxfId="293" priority="550" operator="containsText" text="Medio-Alto">
      <formula>NOT(ISERROR(SEARCH("Medio-Alto",J35)))</formula>
    </cfRule>
    <cfRule type="containsText" dxfId="292" priority="551" operator="containsText" text="Medio">
      <formula>NOT(ISERROR(SEARCH("Medio",J35)))</formula>
    </cfRule>
    <cfRule type="containsText" dxfId="291" priority="552" operator="containsText" text="Alto">
      <formula>NOT(ISERROR(SEARCH("Alto",J35)))</formula>
    </cfRule>
  </conditionalFormatting>
  <conditionalFormatting sqref="J35 AT35">
    <cfRule type="containsText" dxfId="290" priority="544" operator="containsText" text="Baja">
      <formula>NOT(ISERROR(SEARCH("Baja",J35)))</formula>
    </cfRule>
    <cfRule type="containsText" dxfId="289" priority="545" operator="containsText" text="Moderada">
      <formula>NOT(ISERROR(SEARCH("Moderada",J35)))</formula>
    </cfRule>
    <cfRule type="containsText" dxfId="288" priority="546" operator="containsText" text="Alto">
      <formula>NOT(ISERROR(SEARCH("Alto",J35)))</formula>
    </cfRule>
    <cfRule type="containsText" dxfId="287" priority="547" operator="containsText" text="Extrema">
      <formula>NOT(ISERROR(SEARCH("Extrema",J35)))</formula>
    </cfRule>
    <cfRule type="containsText" dxfId="286" priority="548" operator="containsText" text="Catastrófico">
      <formula>NOT(ISERROR(SEARCH("Catastrófico",J35)))</formula>
    </cfRule>
  </conditionalFormatting>
  <conditionalFormatting sqref="I35">
    <cfRule type="containsText" dxfId="285" priority="540" operator="containsText" text="Alto">
      <formula>NOT(ISERROR(SEARCH("Alto",I35)))</formula>
    </cfRule>
    <cfRule type="containsText" dxfId="284" priority="541" operator="containsText" text="Medio-Alto">
      <formula>NOT(ISERROR(SEARCH("Medio-Alto",I35)))</formula>
    </cfRule>
    <cfRule type="containsText" dxfId="283" priority="542" operator="containsText" text="Medio">
      <formula>NOT(ISERROR(SEARCH("Medio",I35)))</formula>
    </cfRule>
    <cfRule type="containsText" dxfId="282" priority="543" operator="containsText" text="Bajo">
      <formula>NOT(ISERROR(SEARCH("Bajo",I35)))</formula>
    </cfRule>
  </conditionalFormatting>
  <conditionalFormatting sqref="J35 AT35">
    <cfRule type="containsText" dxfId="281" priority="536" operator="containsText" text="Medio-Alto">
      <formula>NOT(ISERROR(SEARCH("Medio-Alto",J35)))</formula>
    </cfRule>
    <cfRule type="containsText" dxfId="280" priority="537" operator="containsText" text="Medio">
      <formula>NOT(ISERROR(SEARCH("Medio",J35)))</formula>
    </cfRule>
    <cfRule type="containsText" dxfId="279" priority="538" operator="containsText" text="Bajo">
      <formula>NOT(ISERROR(SEARCH("Bajo",J35)))</formula>
    </cfRule>
    <cfRule type="containsText" dxfId="278" priority="539" operator="containsText" text="Alto">
      <formula>NOT(ISERROR(SEARCH("Alto",J35)))</formula>
    </cfRule>
  </conditionalFormatting>
  <conditionalFormatting sqref="J35 AT35">
    <cfRule type="containsText" dxfId="277" priority="532" operator="containsText" text="Bajo">
      <formula>NOT(ISERROR(SEARCH("Bajo",J35)))</formula>
    </cfRule>
    <cfRule type="containsText" dxfId="276" priority="533" operator="containsText" text="Medio-Alto">
      <formula>NOT(ISERROR(SEARCH("Medio-Alto",J35)))</formula>
    </cfRule>
    <cfRule type="containsText" dxfId="275" priority="534" operator="containsText" text="Medio">
      <formula>NOT(ISERROR(SEARCH("Medio",J35)))</formula>
    </cfRule>
    <cfRule type="containsText" dxfId="274" priority="535" operator="containsText" text="Alto">
      <formula>NOT(ISERROR(SEARCH("Alto",J35)))</formula>
    </cfRule>
  </conditionalFormatting>
  <conditionalFormatting sqref="J35 AT35">
    <cfRule type="containsText" dxfId="273" priority="527" operator="containsText" text="Baja">
      <formula>NOT(ISERROR(SEARCH("Baja",J35)))</formula>
    </cfRule>
    <cfRule type="containsText" dxfId="272" priority="528" operator="containsText" text="Moderada">
      <formula>NOT(ISERROR(SEARCH("Moderada",J35)))</formula>
    </cfRule>
    <cfRule type="containsText" dxfId="271" priority="529" operator="containsText" text="Alto">
      <formula>NOT(ISERROR(SEARCH("Alto",J35)))</formula>
    </cfRule>
    <cfRule type="containsText" dxfId="270" priority="530" operator="containsText" text="Extrema">
      <formula>NOT(ISERROR(SEARCH("Extrema",J35)))</formula>
    </cfRule>
    <cfRule type="containsText" dxfId="269" priority="531" operator="containsText" text="Catastrófico">
      <formula>NOT(ISERROR(SEARCH("Catastrófico",J35)))</formula>
    </cfRule>
  </conditionalFormatting>
  <conditionalFormatting sqref="I35">
    <cfRule type="containsText" dxfId="268" priority="523" operator="containsText" text="Alto">
      <formula>NOT(ISERROR(SEARCH("Alto",I35)))</formula>
    </cfRule>
    <cfRule type="containsText" dxfId="267" priority="524" operator="containsText" text="Medio-Alto">
      <formula>NOT(ISERROR(SEARCH("Medio-Alto",I35)))</formula>
    </cfRule>
    <cfRule type="containsText" dxfId="266" priority="525" operator="containsText" text="Medio">
      <formula>NOT(ISERROR(SEARCH("Medio",I35)))</formula>
    </cfRule>
    <cfRule type="containsText" dxfId="265" priority="526" operator="containsText" text="Bajo">
      <formula>NOT(ISERROR(SEARCH("Bajo",I35)))</formula>
    </cfRule>
  </conditionalFormatting>
  <conditionalFormatting sqref="J35 AT35">
    <cfRule type="containsText" dxfId="264" priority="519" operator="containsText" text="Medio-Alto">
      <formula>NOT(ISERROR(SEARCH("Medio-Alto",J35)))</formula>
    </cfRule>
    <cfRule type="containsText" dxfId="263" priority="520" operator="containsText" text="Medio">
      <formula>NOT(ISERROR(SEARCH("Medio",J35)))</formula>
    </cfRule>
    <cfRule type="containsText" dxfId="262" priority="521" operator="containsText" text="Bajo">
      <formula>NOT(ISERROR(SEARCH("Bajo",J35)))</formula>
    </cfRule>
    <cfRule type="containsText" dxfId="261" priority="522" operator="containsText" text="Alto">
      <formula>NOT(ISERROR(SEARCH("Alto",J35)))</formula>
    </cfRule>
  </conditionalFormatting>
  <conditionalFormatting sqref="J35 AT35">
    <cfRule type="containsText" dxfId="260" priority="515" operator="containsText" text="Bajo">
      <formula>NOT(ISERROR(SEARCH("Bajo",J35)))</formula>
    </cfRule>
    <cfRule type="containsText" dxfId="259" priority="516" operator="containsText" text="Medio-Alto">
      <formula>NOT(ISERROR(SEARCH("Medio-Alto",J35)))</formula>
    </cfRule>
    <cfRule type="containsText" dxfId="258" priority="517" operator="containsText" text="Medio">
      <formula>NOT(ISERROR(SEARCH("Medio",J35)))</formula>
    </cfRule>
    <cfRule type="containsText" dxfId="257" priority="518" operator="containsText" text="Alto">
      <formula>NOT(ISERROR(SEARCH("Alto",J35)))</formula>
    </cfRule>
  </conditionalFormatting>
  <conditionalFormatting sqref="J35 AT35">
    <cfRule type="containsText" dxfId="256" priority="510" operator="containsText" text="Baja">
      <formula>NOT(ISERROR(SEARCH("Baja",J35)))</formula>
    </cfRule>
    <cfRule type="containsText" dxfId="255" priority="511" operator="containsText" text="Moderada">
      <formula>NOT(ISERROR(SEARCH("Moderada",J35)))</formula>
    </cfRule>
    <cfRule type="containsText" dxfId="254" priority="512" operator="containsText" text="Alto">
      <formula>NOT(ISERROR(SEARCH("Alto",J35)))</formula>
    </cfRule>
    <cfRule type="containsText" dxfId="253" priority="513" operator="containsText" text="Extrema">
      <formula>NOT(ISERROR(SEARCH("Extrema",J35)))</formula>
    </cfRule>
    <cfRule type="containsText" dxfId="252" priority="514" operator="containsText" text="Catastrófico">
      <formula>NOT(ISERROR(SEARCH("Catastrófico",J35)))</formula>
    </cfRule>
  </conditionalFormatting>
  <conditionalFormatting sqref="I35">
    <cfRule type="containsText" dxfId="251" priority="506" operator="containsText" text="Alto">
      <formula>NOT(ISERROR(SEARCH("Alto",I35)))</formula>
    </cfRule>
    <cfRule type="containsText" dxfId="250" priority="507" operator="containsText" text="Medio-Alto">
      <formula>NOT(ISERROR(SEARCH("Medio-Alto",I35)))</formula>
    </cfRule>
    <cfRule type="containsText" dxfId="249" priority="508" operator="containsText" text="Medio">
      <formula>NOT(ISERROR(SEARCH("Medio",I35)))</formula>
    </cfRule>
    <cfRule type="containsText" dxfId="248" priority="509" operator="containsText" text="Bajo">
      <formula>NOT(ISERROR(SEARCH("Bajo",I35)))</formula>
    </cfRule>
  </conditionalFormatting>
  <conditionalFormatting sqref="J35 AT35">
    <cfRule type="containsText" dxfId="247" priority="502" operator="containsText" text="Medio-Alto">
      <formula>NOT(ISERROR(SEARCH("Medio-Alto",J35)))</formula>
    </cfRule>
    <cfRule type="containsText" dxfId="246" priority="503" operator="containsText" text="Medio">
      <formula>NOT(ISERROR(SEARCH("Medio",J35)))</formula>
    </cfRule>
    <cfRule type="containsText" dxfId="245" priority="504" operator="containsText" text="Bajo">
      <formula>NOT(ISERROR(SEARCH("Bajo",J35)))</formula>
    </cfRule>
    <cfRule type="containsText" dxfId="244" priority="505" operator="containsText" text="Alto">
      <formula>NOT(ISERROR(SEARCH("Alto",J35)))</formula>
    </cfRule>
  </conditionalFormatting>
  <conditionalFormatting sqref="J35 AT35">
    <cfRule type="containsText" dxfId="243" priority="498" operator="containsText" text="Bajo">
      <formula>NOT(ISERROR(SEARCH("Bajo",J35)))</formula>
    </cfRule>
    <cfRule type="containsText" dxfId="242" priority="499" operator="containsText" text="Medio-Alto">
      <formula>NOT(ISERROR(SEARCH("Medio-Alto",J35)))</formula>
    </cfRule>
    <cfRule type="containsText" dxfId="241" priority="500" operator="containsText" text="Medio">
      <formula>NOT(ISERROR(SEARCH("Medio",J35)))</formula>
    </cfRule>
    <cfRule type="containsText" dxfId="240" priority="501" operator="containsText" text="Alto">
      <formula>NOT(ISERROR(SEARCH("Alto",J35)))</formula>
    </cfRule>
  </conditionalFormatting>
  <conditionalFormatting sqref="J35 AT35">
    <cfRule type="containsText" dxfId="239" priority="493" operator="containsText" text="Baja">
      <formula>NOT(ISERROR(SEARCH("Baja",J35)))</formula>
    </cfRule>
    <cfRule type="containsText" dxfId="238" priority="494" operator="containsText" text="Moderada">
      <formula>NOT(ISERROR(SEARCH("Moderada",J35)))</formula>
    </cfRule>
    <cfRule type="containsText" dxfId="237" priority="495" operator="containsText" text="Alto">
      <formula>NOT(ISERROR(SEARCH("Alto",J35)))</formula>
    </cfRule>
    <cfRule type="containsText" dxfId="236" priority="496" operator="containsText" text="Extrema">
      <formula>NOT(ISERROR(SEARCH("Extrema",J35)))</formula>
    </cfRule>
    <cfRule type="containsText" dxfId="235" priority="497" operator="containsText" text="Catastrófico">
      <formula>NOT(ISERROR(SEARCH("Catastrófico",J35)))</formula>
    </cfRule>
  </conditionalFormatting>
  <conditionalFormatting sqref="I35">
    <cfRule type="containsText" dxfId="234" priority="489" operator="containsText" text="Alto">
      <formula>NOT(ISERROR(SEARCH("Alto",I35)))</formula>
    </cfRule>
    <cfRule type="containsText" dxfId="233" priority="490" operator="containsText" text="Medio-Alto">
      <formula>NOT(ISERROR(SEARCH("Medio-Alto",I35)))</formula>
    </cfRule>
    <cfRule type="containsText" dxfId="232" priority="491" operator="containsText" text="Medio">
      <formula>NOT(ISERROR(SEARCH("Medio",I35)))</formula>
    </cfRule>
    <cfRule type="containsText" dxfId="231" priority="492" operator="containsText" text="Bajo">
      <formula>NOT(ISERROR(SEARCH("Bajo",I35)))</formula>
    </cfRule>
  </conditionalFormatting>
  <conditionalFormatting sqref="J35 AT35">
    <cfRule type="containsText" dxfId="230" priority="485" operator="containsText" text="Medio-Alto">
      <formula>NOT(ISERROR(SEARCH("Medio-Alto",J35)))</formula>
    </cfRule>
    <cfRule type="containsText" dxfId="229" priority="486" operator="containsText" text="Medio">
      <formula>NOT(ISERROR(SEARCH("Medio",J35)))</formula>
    </cfRule>
    <cfRule type="containsText" dxfId="228" priority="487" operator="containsText" text="Bajo">
      <formula>NOT(ISERROR(SEARCH("Bajo",J35)))</formula>
    </cfRule>
    <cfRule type="containsText" dxfId="227" priority="488" operator="containsText" text="Alto">
      <formula>NOT(ISERROR(SEARCH("Alto",J35)))</formula>
    </cfRule>
  </conditionalFormatting>
  <conditionalFormatting sqref="J35 AT35">
    <cfRule type="containsText" dxfId="226" priority="481" operator="containsText" text="Bajo">
      <formula>NOT(ISERROR(SEARCH("Bajo",J35)))</formula>
    </cfRule>
    <cfRule type="containsText" dxfId="225" priority="482" operator="containsText" text="Medio-Alto">
      <formula>NOT(ISERROR(SEARCH("Medio-Alto",J35)))</formula>
    </cfRule>
    <cfRule type="containsText" dxfId="224" priority="483" operator="containsText" text="Medio">
      <formula>NOT(ISERROR(SEARCH("Medio",J35)))</formula>
    </cfRule>
    <cfRule type="containsText" dxfId="223" priority="484" operator="containsText" text="Alto">
      <formula>NOT(ISERROR(SEARCH("Alto",J35)))</formula>
    </cfRule>
  </conditionalFormatting>
  <conditionalFormatting sqref="J35 AT35">
    <cfRule type="containsText" dxfId="222" priority="476" operator="containsText" text="Baja">
      <formula>NOT(ISERROR(SEARCH("Baja",J35)))</formula>
    </cfRule>
    <cfRule type="containsText" dxfId="221" priority="477" operator="containsText" text="Moderada">
      <formula>NOT(ISERROR(SEARCH("Moderada",J35)))</formula>
    </cfRule>
    <cfRule type="containsText" dxfId="220" priority="478" operator="containsText" text="Alto">
      <formula>NOT(ISERROR(SEARCH("Alto",J35)))</formula>
    </cfRule>
    <cfRule type="containsText" dxfId="219" priority="479" operator="containsText" text="Extrema">
      <formula>NOT(ISERROR(SEARCH("Extrema",J35)))</formula>
    </cfRule>
    <cfRule type="containsText" dxfId="218" priority="480" operator="containsText" text="Catastrófico">
      <formula>NOT(ISERROR(SEARCH("Catastrófico",J35)))</formula>
    </cfRule>
  </conditionalFormatting>
  <conditionalFormatting sqref="I35">
    <cfRule type="containsText" dxfId="217" priority="472" operator="containsText" text="Alto">
      <formula>NOT(ISERROR(SEARCH("Alto",I35)))</formula>
    </cfRule>
    <cfRule type="containsText" dxfId="216" priority="473" operator="containsText" text="Medio-Alto">
      <formula>NOT(ISERROR(SEARCH("Medio-Alto",I35)))</formula>
    </cfRule>
    <cfRule type="containsText" dxfId="215" priority="474" operator="containsText" text="Medio">
      <formula>NOT(ISERROR(SEARCH("Medio",I35)))</formula>
    </cfRule>
    <cfRule type="containsText" dxfId="214" priority="475" operator="containsText" text="Bajo">
      <formula>NOT(ISERROR(SEARCH("Bajo",I35)))</formula>
    </cfRule>
  </conditionalFormatting>
  <conditionalFormatting sqref="J35 AT35">
    <cfRule type="containsText" dxfId="213" priority="468" operator="containsText" text="Medio-Alto">
      <formula>NOT(ISERROR(SEARCH("Medio-Alto",J35)))</formula>
    </cfRule>
    <cfRule type="containsText" dxfId="212" priority="469" operator="containsText" text="Medio">
      <formula>NOT(ISERROR(SEARCH("Medio",J35)))</formula>
    </cfRule>
    <cfRule type="containsText" dxfId="211" priority="470" operator="containsText" text="Bajo">
      <formula>NOT(ISERROR(SEARCH("Bajo",J35)))</formula>
    </cfRule>
    <cfRule type="containsText" dxfId="210" priority="471" operator="containsText" text="Alto">
      <formula>NOT(ISERROR(SEARCH("Alto",J35)))</formula>
    </cfRule>
  </conditionalFormatting>
  <conditionalFormatting sqref="J35 AT35">
    <cfRule type="containsText" dxfId="209" priority="464" operator="containsText" text="Bajo">
      <formula>NOT(ISERROR(SEARCH("Bajo",J35)))</formula>
    </cfRule>
    <cfRule type="containsText" dxfId="208" priority="465" operator="containsText" text="Medio-Alto">
      <formula>NOT(ISERROR(SEARCH("Medio-Alto",J35)))</formula>
    </cfRule>
    <cfRule type="containsText" dxfId="207" priority="466" operator="containsText" text="Medio">
      <formula>NOT(ISERROR(SEARCH("Medio",J35)))</formula>
    </cfRule>
    <cfRule type="containsText" dxfId="206" priority="467" operator="containsText" text="Alto">
      <formula>NOT(ISERROR(SEARCH("Alto",J35)))</formula>
    </cfRule>
  </conditionalFormatting>
  <conditionalFormatting sqref="J35 AT35">
    <cfRule type="containsText" dxfId="205" priority="459" operator="containsText" text="Baja">
      <formula>NOT(ISERROR(SEARCH("Baja",J35)))</formula>
    </cfRule>
    <cfRule type="containsText" dxfId="204" priority="460" operator="containsText" text="Moderada">
      <formula>NOT(ISERROR(SEARCH("Moderada",J35)))</formula>
    </cfRule>
    <cfRule type="containsText" dxfId="203" priority="461" operator="containsText" text="Alto">
      <formula>NOT(ISERROR(SEARCH("Alto",J35)))</formula>
    </cfRule>
    <cfRule type="containsText" dxfId="202" priority="462" operator="containsText" text="Extrema">
      <formula>NOT(ISERROR(SEARCH("Extrema",J35)))</formula>
    </cfRule>
    <cfRule type="containsText" dxfId="201" priority="463" operator="containsText" text="Catastrófico">
      <formula>NOT(ISERROR(SEARCH("Catastrófico",J35)))</formula>
    </cfRule>
  </conditionalFormatting>
  <conditionalFormatting sqref="I35">
    <cfRule type="containsText" dxfId="200" priority="455" operator="containsText" text="Alto">
      <formula>NOT(ISERROR(SEARCH("Alto",I35)))</formula>
    </cfRule>
    <cfRule type="containsText" dxfId="199" priority="456" operator="containsText" text="Medio-Alto">
      <formula>NOT(ISERROR(SEARCH("Medio-Alto",I35)))</formula>
    </cfRule>
    <cfRule type="containsText" dxfId="198" priority="457" operator="containsText" text="Medio">
      <formula>NOT(ISERROR(SEARCH("Medio",I35)))</formula>
    </cfRule>
    <cfRule type="containsText" dxfId="197" priority="458" operator="containsText" text="Bajo">
      <formula>NOT(ISERROR(SEARCH("Bajo",I35)))</formula>
    </cfRule>
  </conditionalFormatting>
  <conditionalFormatting sqref="J35 AT35">
    <cfRule type="containsText" dxfId="196" priority="451" operator="containsText" text="Medio-Alto">
      <formula>NOT(ISERROR(SEARCH("Medio-Alto",J35)))</formula>
    </cfRule>
    <cfRule type="containsText" dxfId="195" priority="452" operator="containsText" text="Medio">
      <formula>NOT(ISERROR(SEARCH("Medio",J35)))</formula>
    </cfRule>
    <cfRule type="containsText" dxfId="194" priority="453" operator="containsText" text="Bajo">
      <formula>NOT(ISERROR(SEARCH("Bajo",J35)))</formula>
    </cfRule>
    <cfRule type="containsText" dxfId="193" priority="454" operator="containsText" text="Alto">
      <formula>NOT(ISERROR(SEARCH("Alto",J35)))</formula>
    </cfRule>
  </conditionalFormatting>
  <conditionalFormatting sqref="J35 AT35">
    <cfRule type="containsText" dxfId="192" priority="447" operator="containsText" text="Bajo">
      <formula>NOT(ISERROR(SEARCH("Bajo",J35)))</formula>
    </cfRule>
    <cfRule type="containsText" dxfId="191" priority="448" operator="containsText" text="Medio-Alto">
      <formula>NOT(ISERROR(SEARCH("Medio-Alto",J35)))</formula>
    </cfRule>
    <cfRule type="containsText" dxfId="190" priority="449" operator="containsText" text="Medio">
      <formula>NOT(ISERROR(SEARCH("Medio",J35)))</formula>
    </cfRule>
    <cfRule type="containsText" dxfId="189" priority="450" operator="containsText" text="Alto">
      <formula>NOT(ISERROR(SEARCH("Alto",J35)))</formula>
    </cfRule>
  </conditionalFormatting>
  <conditionalFormatting sqref="J35 AT35">
    <cfRule type="containsText" dxfId="188" priority="442" operator="containsText" text="Baja">
      <formula>NOT(ISERROR(SEARCH("Baja",J35)))</formula>
    </cfRule>
    <cfRule type="containsText" dxfId="187" priority="443" operator="containsText" text="Moderada">
      <formula>NOT(ISERROR(SEARCH("Moderada",J35)))</formula>
    </cfRule>
    <cfRule type="containsText" dxfId="186" priority="444" operator="containsText" text="Alto">
      <formula>NOT(ISERROR(SEARCH("Alto",J35)))</formula>
    </cfRule>
    <cfRule type="containsText" dxfId="185" priority="445" operator="containsText" text="Extrema">
      <formula>NOT(ISERROR(SEARCH("Extrema",J35)))</formula>
    </cfRule>
    <cfRule type="containsText" dxfId="184" priority="446" operator="containsText" text="Catastrófico">
      <formula>NOT(ISERROR(SEARCH("Catastrófico",J35)))</formula>
    </cfRule>
  </conditionalFormatting>
  <conditionalFormatting sqref="I35">
    <cfRule type="containsText" dxfId="183" priority="438" operator="containsText" text="Alto">
      <formula>NOT(ISERROR(SEARCH("Alto",I35)))</formula>
    </cfRule>
    <cfRule type="containsText" dxfId="182" priority="439" operator="containsText" text="Medio-Alto">
      <formula>NOT(ISERROR(SEARCH("Medio-Alto",I35)))</formula>
    </cfRule>
    <cfRule type="containsText" dxfId="181" priority="440" operator="containsText" text="Medio">
      <formula>NOT(ISERROR(SEARCH("Medio",I35)))</formula>
    </cfRule>
    <cfRule type="containsText" dxfId="180" priority="441" operator="containsText" text="Bajo">
      <formula>NOT(ISERROR(SEARCH("Bajo",I35)))</formula>
    </cfRule>
  </conditionalFormatting>
  <conditionalFormatting sqref="I35">
    <cfRule type="containsText" dxfId="179" priority="434" operator="containsText" text="Alto">
      <formula>NOT(ISERROR(SEARCH("Alto",I35)))</formula>
    </cfRule>
    <cfRule type="containsText" dxfId="178" priority="435" operator="containsText" text="Medio-Alto">
      <formula>NOT(ISERROR(SEARCH("Medio-Alto",I35)))</formula>
    </cfRule>
    <cfRule type="containsText" dxfId="177" priority="436" operator="containsText" text="Medio">
      <formula>NOT(ISERROR(SEARCH("Medio",I35)))</formula>
    </cfRule>
    <cfRule type="containsText" dxfId="176" priority="437" operator="containsText" text="Bajo">
      <formula>NOT(ISERROR(SEARCH("Bajo",I35)))</formula>
    </cfRule>
  </conditionalFormatting>
  <conditionalFormatting sqref="I35">
    <cfRule type="containsText" dxfId="175" priority="430" operator="containsText" text="Alto">
      <formula>NOT(ISERROR(SEARCH("Alto",I35)))</formula>
    </cfRule>
    <cfRule type="containsText" dxfId="174" priority="431" operator="containsText" text="Medio-Alto">
      <formula>NOT(ISERROR(SEARCH("Medio-Alto",I35)))</formula>
    </cfRule>
    <cfRule type="containsText" dxfId="173" priority="432" operator="containsText" text="Medio">
      <formula>NOT(ISERROR(SEARCH("Medio",I35)))</formula>
    </cfRule>
    <cfRule type="containsText" dxfId="172" priority="433" operator="containsText" text="Bajo">
      <formula>NOT(ISERROR(SEARCH("Bajo",I35)))</formula>
    </cfRule>
  </conditionalFormatting>
  <conditionalFormatting sqref="I35">
    <cfRule type="containsText" dxfId="171" priority="426" operator="containsText" text="Alto">
      <formula>NOT(ISERROR(SEARCH("Alto",I35)))</formula>
    </cfRule>
    <cfRule type="containsText" dxfId="170" priority="427" operator="containsText" text="Medio-Alto">
      <formula>NOT(ISERROR(SEARCH("Medio-Alto",I35)))</formula>
    </cfRule>
    <cfRule type="containsText" dxfId="169" priority="428" operator="containsText" text="Medio">
      <formula>NOT(ISERROR(SEARCH("Medio",I35)))</formula>
    </cfRule>
    <cfRule type="containsText" dxfId="168" priority="429" operator="containsText" text="Bajo">
      <formula>NOT(ISERROR(SEARCH("Bajo",I35)))</formula>
    </cfRule>
  </conditionalFormatting>
  <conditionalFormatting sqref="AT19">
    <cfRule type="containsText" dxfId="167" priority="139" operator="containsText" text="Medio-Alto">
      <formula>NOT(ISERROR(SEARCH("Medio-Alto",AT19)))</formula>
    </cfRule>
    <cfRule type="containsText" dxfId="166" priority="140" operator="containsText" text="Medio">
      <formula>NOT(ISERROR(SEARCH("Medio",AT19)))</formula>
    </cfRule>
    <cfRule type="containsText" dxfId="165" priority="141" operator="containsText" text="Bajo">
      <formula>NOT(ISERROR(SEARCH("Bajo",AT19)))</formula>
    </cfRule>
    <cfRule type="containsText" dxfId="164" priority="142" operator="containsText" text="Alto">
      <formula>NOT(ISERROR(SEARCH("Alto",AT19)))</formula>
    </cfRule>
  </conditionalFormatting>
  <conditionalFormatting sqref="AT19">
    <cfRule type="containsText" dxfId="163" priority="135" operator="containsText" text="Bajo">
      <formula>NOT(ISERROR(SEARCH("Bajo",AT19)))</formula>
    </cfRule>
    <cfRule type="containsText" dxfId="162" priority="136" operator="containsText" text="Medio-Alto">
      <formula>NOT(ISERROR(SEARCH("Medio-Alto",AT19)))</formula>
    </cfRule>
    <cfRule type="containsText" dxfId="161" priority="137" operator="containsText" text="Medio">
      <formula>NOT(ISERROR(SEARCH("Medio",AT19)))</formula>
    </cfRule>
    <cfRule type="containsText" dxfId="160" priority="138" operator="containsText" text="Alto">
      <formula>NOT(ISERROR(SEARCH("Alto",AT19)))</formula>
    </cfRule>
  </conditionalFormatting>
  <conditionalFormatting sqref="AT19">
    <cfRule type="containsText" dxfId="159" priority="130" operator="containsText" text="Baja">
      <formula>NOT(ISERROR(SEARCH("Baja",AT19)))</formula>
    </cfRule>
    <cfRule type="containsText" dxfId="158" priority="131" operator="containsText" text="Moderada">
      <formula>NOT(ISERROR(SEARCH("Moderada",AT19)))</formula>
    </cfRule>
    <cfRule type="containsText" dxfId="157" priority="132" operator="containsText" text="Alto">
      <formula>NOT(ISERROR(SEARCH("Alto",AT19)))</formula>
    </cfRule>
    <cfRule type="containsText" dxfId="156" priority="133" operator="containsText" text="Extrema">
      <formula>NOT(ISERROR(SEARCH("Extrema",AT19)))</formula>
    </cfRule>
    <cfRule type="containsText" dxfId="155" priority="134" operator="containsText" text="Catastrófico">
      <formula>NOT(ISERROR(SEARCH("Catastrófico",AT19)))</formula>
    </cfRule>
  </conditionalFormatting>
  <conditionalFormatting sqref="J19">
    <cfRule type="containsText" dxfId="154" priority="126" operator="containsText" text="Medio-Alto">
      <formula>NOT(ISERROR(SEARCH("Medio-Alto",J19)))</formula>
    </cfRule>
    <cfRule type="containsText" dxfId="153" priority="127" operator="containsText" text="Medio">
      <formula>NOT(ISERROR(SEARCH("Medio",J19)))</formula>
    </cfRule>
    <cfRule type="containsText" dxfId="152" priority="128" operator="containsText" text="Bajo">
      <formula>NOT(ISERROR(SEARCH("Bajo",J19)))</formula>
    </cfRule>
    <cfRule type="containsText" dxfId="151" priority="129" operator="containsText" text="Alto">
      <formula>NOT(ISERROR(SEARCH("Alto",J19)))</formula>
    </cfRule>
  </conditionalFormatting>
  <conditionalFormatting sqref="J19">
    <cfRule type="containsText" dxfId="150" priority="122" operator="containsText" text="Bajo">
      <formula>NOT(ISERROR(SEARCH("Bajo",J19)))</formula>
    </cfRule>
    <cfRule type="containsText" dxfId="149" priority="123" operator="containsText" text="Medio-Alto">
      <formula>NOT(ISERROR(SEARCH("Medio-Alto",J19)))</formula>
    </cfRule>
    <cfRule type="containsText" dxfId="148" priority="124" operator="containsText" text="Medio">
      <formula>NOT(ISERROR(SEARCH("Medio",J19)))</formula>
    </cfRule>
    <cfRule type="containsText" dxfId="147" priority="125" operator="containsText" text="Alto">
      <formula>NOT(ISERROR(SEARCH("Alto",J19)))</formula>
    </cfRule>
  </conditionalFormatting>
  <conditionalFormatting sqref="J19">
    <cfRule type="containsText" dxfId="146" priority="117" operator="containsText" text="Baja">
      <formula>NOT(ISERROR(SEARCH("Baja",J19)))</formula>
    </cfRule>
    <cfRule type="containsText" dxfId="145" priority="118" operator="containsText" text="Moderada">
      <formula>NOT(ISERROR(SEARCH("Moderada",J19)))</formula>
    </cfRule>
    <cfRule type="containsText" dxfId="144" priority="119" operator="containsText" text="Alto">
      <formula>NOT(ISERROR(SEARCH("Alto",J19)))</formula>
    </cfRule>
    <cfRule type="containsText" dxfId="143" priority="120" operator="containsText" text="Extrema">
      <formula>NOT(ISERROR(SEARCH("Extrema",J19)))</formula>
    </cfRule>
    <cfRule type="containsText" dxfId="142" priority="121" operator="containsText" text="Catastrófico">
      <formula>NOT(ISERROR(SEARCH("Catastrófico",J19)))</formula>
    </cfRule>
  </conditionalFormatting>
  <conditionalFormatting sqref="I19">
    <cfRule type="containsText" dxfId="141" priority="113" operator="containsText" text="Alto">
      <formula>NOT(ISERROR(SEARCH("Alto",I19)))</formula>
    </cfRule>
    <cfRule type="containsText" dxfId="140" priority="114" operator="containsText" text="Medio-Alto">
      <formula>NOT(ISERROR(SEARCH("Medio-Alto",I19)))</formula>
    </cfRule>
    <cfRule type="containsText" dxfId="139" priority="115" operator="containsText" text="Medio">
      <formula>NOT(ISERROR(SEARCH("Medio",I19)))</formula>
    </cfRule>
    <cfRule type="containsText" dxfId="138" priority="116" operator="containsText" text="Bajo">
      <formula>NOT(ISERROR(SEARCH("Bajo",I19)))</formula>
    </cfRule>
  </conditionalFormatting>
  <conditionalFormatting sqref="AT22">
    <cfRule type="containsText" dxfId="137" priority="109" operator="containsText" text="Medio-Alto">
      <formula>NOT(ISERROR(SEARCH("Medio-Alto",AT22)))</formula>
    </cfRule>
    <cfRule type="containsText" dxfId="136" priority="110" operator="containsText" text="Medio">
      <formula>NOT(ISERROR(SEARCH("Medio",AT22)))</formula>
    </cfRule>
    <cfRule type="containsText" dxfId="135" priority="111" operator="containsText" text="Bajo">
      <formula>NOT(ISERROR(SEARCH("Bajo",AT22)))</formula>
    </cfRule>
    <cfRule type="containsText" dxfId="134" priority="112" operator="containsText" text="Alto">
      <formula>NOT(ISERROR(SEARCH("Alto",AT22)))</formula>
    </cfRule>
  </conditionalFormatting>
  <conditionalFormatting sqref="AT22">
    <cfRule type="containsText" dxfId="133" priority="105" operator="containsText" text="Bajo">
      <formula>NOT(ISERROR(SEARCH("Bajo",AT22)))</formula>
    </cfRule>
    <cfRule type="containsText" dxfId="132" priority="106" operator="containsText" text="Medio-Alto">
      <formula>NOT(ISERROR(SEARCH("Medio-Alto",AT22)))</formula>
    </cfRule>
    <cfRule type="containsText" dxfId="131" priority="107" operator="containsText" text="Medio">
      <formula>NOT(ISERROR(SEARCH("Medio",AT22)))</formula>
    </cfRule>
    <cfRule type="containsText" dxfId="130" priority="108" operator="containsText" text="Alto">
      <formula>NOT(ISERROR(SEARCH("Alto",AT22)))</formula>
    </cfRule>
  </conditionalFormatting>
  <conditionalFormatting sqref="AT22">
    <cfRule type="containsText" dxfId="129" priority="100" operator="containsText" text="Baja">
      <formula>NOT(ISERROR(SEARCH("Baja",AT22)))</formula>
    </cfRule>
    <cfRule type="containsText" dxfId="128" priority="101" operator="containsText" text="Moderada">
      <formula>NOT(ISERROR(SEARCH("Moderada",AT22)))</formula>
    </cfRule>
    <cfRule type="containsText" dxfId="127" priority="102" operator="containsText" text="Alto">
      <formula>NOT(ISERROR(SEARCH("Alto",AT22)))</formula>
    </cfRule>
    <cfRule type="containsText" dxfId="126" priority="103" operator="containsText" text="Extrema">
      <formula>NOT(ISERROR(SEARCH("Extrema",AT22)))</formula>
    </cfRule>
    <cfRule type="containsText" dxfId="125" priority="104" operator="containsText" text="Catastrófico">
      <formula>NOT(ISERROR(SEARCH("Catastrófico",AT22)))</formula>
    </cfRule>
  </conditionalFormatting>
  <conditionalFormatting sqref="J22">
    <cfRule type="containsText" dxfId="124" priority="96" operator="containsText" text="Medio-Alto">
      <formula>NOT(ISERROR(SEARCH("Medio-Alto",J22)))</formula>
    </cfRule>
    <cfRule type="containsText" dxfId="123" priority="97" operator="containsText" text="Medio">
      <formula>NOT(ISERROR(SEARCH("Medio",J22)))</formula>
    </cfRule>
    <cfRule type="containsText" dxfId="122" priority="98" operator="containsText" text="Bajo">
      <formula>NOT(ISERROR(SEARCH("Bajo",J22)))</formula>
    </cfRule>
    <cfRule type="containsText" dxfId="121" priority="99" operator="containsText" text="Alto">
      <formula>NOT(ISERROR(SEARCH("Alto",J22)))</formula>
    </cfRule>
  </conditionalFormatting>
  <conditionalFormatting sqref="J22">
    <cfRule type="containsText" dxfId="120" priority="92" operator="containsText" text="Bajo">
      <formula>NOT(ISERROR(SEARCH("Bajo",J22)))</formula>
    </cfRule>
    <cfRule type="containsText" dxfId="119" priority="93" operator="containsText" text="Medio-Alto">
      <formula>NOT(ISERROR(SEARCH("Medio-Alto",J22)))</formula>
    </cfRule>
    <cfRule type="containsText" dxfId="118" priority="94" operator="containsText" text="Medio">
      <formula>NOT(ISERROR(SEARCH("Medio",J22)))</formula>
    </cfRule>
    <cfRule type="containsText" dxfId="117" priority="95" operator="containsText" text="Alto">
      <formula>NOT(ISERROR(SEARCH("Alto",J22)))</formula>
    </cfRule>
  </conditionalFormatting>
  <conditionalFormatting sqref="J22">
    <cfRule type="containsText" dxfId="116" priority="87" operator="containsText" text="Baja">
      <formula>NOT(ISERROR(SEARCH("Baja",J22)))</formula>
    </cfRule>
    <cfRule type="containsText" dxfId="115" priority="88" operator="containsText" text="Moderada">
      <formula>NOT(ISERROR(SEARCH("Moderada",J22)))</formula>
    </cfRule>
    <cfRule type="containsText" dxfId="114" priority="89" operator="containsText" text="Alto">
      <formula>NOT(ISERROR(SEARCH("Alto",J22)))</formula>
    </cfRule>
    <cfRule type="containsText" dxfId="113" priority="90" operator="containsText" text="Extrema">
      <formula>NOT(ISERROR(SEARCH("Extrema",J22)))</formula>
    </cfRule>
    <cfRule type="containsText" dxfId="112" priority="91" operator="containsText" text="Catastrófico">
      <formula>NOT(ISERROR(SEARCH("Catastrófico",J22)))</formula>
    </cfRule>
  </conditionalFormatting>
  <conditionalFormatting sqref="I22">
    <cfRule type="containsText" dxfId="111" priority="83" operator="containsText" text="Alto">
      <formula>NOT(ISERROR(SEARCH("Alto",I22)))</formula>
    </cfRule>
    <cfRule type="containsText" dxfId="110" priority="84" operator="containsText" text="Medio-Alto">
      <formula>NOT(ISERROR(SEARCH("Medio-Alto",I22)))</formula>
    </cfRule>
    <cfRule type="containsText" dxfId="109" priority="85" operator="containsText" text="Medio">
      <formula>NOT(ISERROR(SEARCH("Medio",I22)))</formula>
    </cfRule>
    <cfRule type="containsText" dxfId="108" priority="86" operator="containsText" text="Bajo">
      <formula>NOT(ISERROR(SEARCH("Bajo",I22)))</formula>
    </cfRule>
  </conditionalFormatting>
  <conditionalFormatting sqref="AT25">
    <cfRule type="containsText" dxfId="107" priority="79" operator="containsText" text="Medio-Alto">
      <formula>NOT(ISERROR(SEARCH("Medio-Alto",AT25)))</formula>
    </cfRule>
    <cfRule type="containsText" dxfId="106" priority="80" operator="containsText" text="Medio">
      <formula>NOT(ISERROR(SEARCH("Medio",AT25)))</formula>
    </cfRule>
    <cfRule type="containsText" dxfId="105" priority="81" operator="containsText" text="Bajo">
      <formula>NOT(ISERROR(SEARCH("Bajo",AT25)))</formula>
    </cfRule>
    <cfRule type="containsText" dxfId="104" priority="82" operator="containsText" text="Alto">
      <formula>NOT(ISERROR(SEARCH("Alto",AT25)))</formula>
    </cfRule>
  </conditionalFormatting>
  <conditionalFormatting sqref="AT25">
    <cfRule type="containsText" dxfId="103" priority="75" operator="containsText" text="Bajo">
      <formula>NOT(ISERROR(SEARCH("Bajo",AT25)))</formula>
    </cfRule>
    <cfRule type="containsText" dxfId="102" priority="76" operator="containsText" text="Medio-Alto">
      <formula>NOT(ISERROR(SEARCH("Medio-Alto",AT25)))</formula>
    </cfRule>
    <cfRule type="containsText" dxfId="101" priority="77" operator="containsText" text="Medio">
      <formula>NOT(ISERROR(SEARCH("Medio",AT25)))</formula>
    </cfRule>
    <cfRule type="containsText" dxfId="100" priority="78" operator="containsText" text="Alto">
      <formula>NOT(ISERROR(SEARCH("Alto",AT25)))</formula>
    </cfRule>
  </conditionalFormatting>
  <conditionalFormatting sqref="AT25">
    <cfRule type="containsText" dxfId="99" priority="70" operator="containsText" text="Baja">
      <formula>NOT(ISERROR(SEARCH("Baja",AT25)))</formula>
    </cfRule>
    <cfRule type="containsText" dxfId="98" priority="71" operator="containsText" text="Moderada">
      <formula>NOT(ISERROR(SEARCH("Moderada",AT25)))</formula>
    </cfRule>
    <cfRule type="containsText" dxfId="97" priority="72" operator="containsText" text="Alto">
      <formula>NOT(ISERROR(SEARCH("Alto",AT25)))</formula>
    </cfRule>
    <cfRule type="containsText" dxfId="96" priority="73" operator="containsText" text="Extrema">
      <formula>NOT(ISERROR(SEARCH("Extrema",AT25)))</formula>
    </cfRule>
    <cfRule type="containsText" dxfId="95" priority="74" operator="containsText" text="Catastrófico">
      <formula>NOT(ISERROR(SEARCH("Catastrófico",AT25)))</formula>
    </cfRule>
  </conditionalFormatting>
  <conditionalFormatting sqref="J25">
    <cfRule type="containsText" dxfId="94" priority="66" operator="containsText" text="Medio-Alto">
      <formula>NOT(ISERROR(SEARCH("Medio-Alto",J25)))</formula>
    </cfRule>
    <cfRule type="containsText" dxfId="93" priority="67" operator="containsText" text="Medio">
      <formula>NOT(ISERROR(SEARCH("Medio",J25)))</formula>
    </cfRule>
    <cfRule type="containsText" dxfId="92" priority="68" operator="containsText" text="Bajo">
      <formula>NOT(ISERROR(SEARCH("Bajo",J25)))</formula>
    </cfRule>
    <cfRule type="containsText" dxfId="91" priority="69" operator="containsText" text="Alto">
      <formula>NOT(ISERROR(SEARCH("Alto",J25)))</formula>
    </cfRule>
  </conditionalFormatting>
  <conditionalFormatting sqref="J25">
    <cfRule type="containsText" dxfId="90" priority="62" operator="containsText" text="Bajo">
      <formula>NOT(ISERROR(SEARCH("Bajo",J25)))</formula>
    </cfRule>
    <cfRule type="containsText" dxfId="89" priority="63" operator="containsText" text="Medio-Alto">
      <formula>NOT(ISERROR(SEARCH("Medio-Alto",J25)))</formula>
    </cfRule>
    <cfRule type="containsText" dxfId="88" priority="64" operator="containsText" text="Medio">
      <formula>NOT(ISERROR(SEARCH("Medio",J25)))</formula>
    </cfRule>
    <cfRule type="containsText" dxfId="87" priority="65" operator="containsText" text="Alto">
      <formula>NOT(ISERROR(SEARCH("Alto",J25)))</formula>
    </cfRule>
  </conditionalFormatting>
  <conditionalFormatting sqref="J25">
    <cfRule type="containsText" dxfId="86" priority="57" operator="containsText" text="Baja">
      <formula>NOT(ISERROR(SEARCH("Baja",J25)))</formula>
    </cfRule>
    <cfRule type="containsText" dxfId="85" priority="58" operator="containsText" text="Moderada">
      <formula>NOT(ISERROR(SEARCH("Moderada",J25)))</formula>
    </cfRule>
    <cfRule type="containsText" dxfId="84" priority="59" operator="containsText" text="Alto">
      <formula>NOT(ISERROR(SEARCH("Alto",J25)))</formula>
    </cfRule>
    <cfRule type="containsText" dxfId="83" priority="60" operator="containsText" text="Extrema">
      <formula>NOT(ISERROR(SEARCH("Extrema",J25)))</formula>
    </cfRule>
    <cfRule type="containsText" dxfId="82" priority="61" operator="containsText" text="Catastrófico">
      <formula>NOT(ISERROR(SEARCH("Catastrófico",J25)))</formula>
    </cfRule>
  </conditionalFormatting>
  <conditionalFormatting sqref="I25">
    <cfRule type="containsText" dxfId="81" priority="53" operator="containsText" text="Alto">
      <formula>NOT(ISERROR(SEARCH("Alto",I25)))</formula>
    </cfRule>
    <cfRule type="containsText" dxfId="80" priority="54" operator="containsText" text="Medio-Alto">
      <formula>NOT(ISERROR(SEARCH("Medio-Alto",I25)))</formula>
    </cfRule>
    <cfRule type="containsText" dxfId="79" priority="55" operator="containsText" text="Medio">
      <formula>NOT(ISERROR(SEARCH("Medio",I25)))</formula>
    </cfRule>
    <cfRule type="containsText" dxfId="78" priority="56" operator="containsText" text="Bajo">
      <formula>NOT(ISERROR(SEARCH("Bajo",I25)))</formula>
    </cfRule>
  </conditionalFormatting>
  <conditionalFormatting sqref="AT28">
    <cfRule type="containsText" dxfId="77" priority="49" operator="containsText" text="Medio-Alto">
      <formula>NOT(ISERROR(SEARCH("Medio-Alto",AT28)))</formula>
    </cfRule>
    <cfRule type="containsText" dxfId="76" priority="50" operator="containsText" text="Medio">
      <formula>NOT(ISERROR(SEARCH("Medio",AT28)))</formula>
    </cfRule>
    <cfRule type="containsText" dxfId="75" priority="51" operator="containsText" text="Bajo">
      <formula>NOT(ISERROR(SEARCH("Bajo",AT28)))</formula>
    </cfRule>
    <cfRule type="containsText" dxfId="74" priority="52" operator="containsText" text="Alto">
      <formula>NOT(ISERROR(SEARCH("Alto",AT28)))</formula>
    </cfRule>
  </conditionalFormatting>
  <conditionalFormatting sqref="AT28">
    <cfRule type="containsText" dxfId="73" priority="45" operator="containsText" text="Bajo">
      <formula>NOT(ISERROR(SEARCH("Bajo",AT28)))</formula>
    </cfRule>
    <cfRule type="containsText" dxfId="72" priority="46" operator="containsText" text="Medio-Alto">
      <formula>NOT(ISERROR(SEARCH("Medio-Alto",AT28)))</formula>
    </cfRule>
    <cfRule type="containsText" dxfId="71" priority="47" operator="containsText" text="Medio">
      <formula>NOT(ISERROR(SEARCH("Medio",AT28)))</formula>
    </cfRule>
    <cfRule type="containsText" dxfId="70" priority="48" operator="containsText" text="Alto">
      <formula>NOT(ISERROR(SEARCH("Alto",AT28)))</formula>
    </cfRule>
  </conditionalFormatting>
  <conditionalFormatting sqref="AT28">
    <cfRule type="containsText" dxfId="69" priority="40" operator="containsText" text="Baja">
      <formula>NOT(ISERROR(SEARCH("Baja",AT28)))</formula>
    </cfRule>
    <cfRule type="containsText" dxfId="68" priority="41" operator="containsText" text="Moderada">
      <formula>NOT(ISERROR(SEARCH("Moderada",AT28)))</formula>
    </cfRule>
    <cfRule type="containsText" dxfId="67" priority="42" operator="containsText" text="Alto">
      <formula>NOT(ISERROR(SEARCH("Alto",AT28)))</formula>
    </cfRule>
    <cfRule type="containsText" dxfId="66" priority="43" operator="containsText" text="Extrema">
      <formula>NOT(ISERROR(SEARCH("Extrema",AT28)))</formula>
    </cfRule>
    <cfRule type="containsText" dxfId="65" priority="44" operator="containsText" text="Catastrófico">
      <formula>NOT(ISERROR(SEARCH("Catastrófico",AT28)))</formula>
    </cfRule>
  </conditionalFormatting>
  <conditionalFormatting sqref="J28">
    <cfRule type="containsText" dxfId="64" priority="36" operator="containsText" text="Medio-Alto">
      <formula>NOT(ISERROR(SEARCH("Medio-Alto",J28)))</formula>
    </cfRule>
    <cfRule type="containsText" dxfId="63" priority="37" operator="containsText" text="Medio">
      <formula>NOT(ISERROR(SEARCH("Medio",J28)))</formula>
    </cfRule>
    <cfRule type="containsText" dxfId="62" priority="38" operator="containsText" text="Bajo">
      <formula>NOT(ISERROR(SEARCH("Bajo",J28)))</formula>
    </cfRule>
    <cfRule type="containsText" dxfId="61" priority="39" operator="containsText" text="Alto">
      <formula>NOT(ISERROR(SEARCH("Alto",J28)))</formula>
    </cfRule>
  </conditionalFormatting>
  <conditionalFormatting sqref="J28">
    <cfRule type="containsText" dxfId="60" priority="32" operator="containsText" text="Bajo">
      <formula>NOT(ISERROR(SEARCH("Bajo",J28)))</formula>
    </cfRule>
    <cfRule type="containsText" dxfId="59" priority="33" operator="containsText" text="Medio-Alto">
      <formula>NOT(ISERROR(SEARCH("Medio-Alto",J28)))</formula>
    </cfRule>
    <cfRule type="containsText" dxfId="58" priority="34" operator="containsText" text="Medio">
      <formula>NOT(ISERROR(SEARCH("Medio",J28)))</formula>
    </cfRule>
    <cfRule type="containsText" dxfId="57" priority="35" operator="containsText" text="Alto">
      <formula>NOT(ISERROR(SEARCH("Alto",J28)))</formula>
    </cfRule>
  </conditionalFormatting>
  <conditionalFormatting sqref="J28">
    <cfRule type="containsText" dxfId="56" priority="27" operator="containsText" text="Baja">
      <formula>NOT(ISERROR(SEARCH("Baja",J28)))</formula>
    </cfRule>
    <cfRule type="containsText" dxfId="55" priority="28" operator="containsText" text="Moderada">
      <formula>NOT(ISERROR(SEARCH("Moderada",J28)))</formula>
    </cfRule>
    <cfRule type="containsText" dxfId="54" priority="29" operator="containsText" text="Alto">
      <formula>NOT(ISERROR(SEARCH("Alto",J28)))</formula>
    </cfRule>
    <cfRule type="containsText" dxfId="53" priority="30" operator="containsText" text="Extrema">
      <formula>NOT(ISERROR(SEARCH("Extrema",J28)))</formula>
    </cfRule>
    <cfRule type="containsText" dxfId="52" priority="31" operator="containsText" text="Catastrófico">
      <formula>NOT(ISERROR(SEARCH("Catastrófico",J28)))</formula>
    </cfRule>
  </conditionalFormatting>
  <conditionalFormatting sqref="AT31">
    <cfRule type="containsText" dxfId="51" priority="23" operator="containsText" text="Medio-Alto">
      <formula>NOT(ISERROR(SEARCH("Medio-Alto",AT31)))</formula>
    </cfRule>
    <cfRule type="containsText" dxfId="50" priority="24" operator="containsText" text="Medio">
      <formula>NOT(ISERROR(SEARCH("Medio",AT31)))</formula>
    </cfRule>
    <cfRule type="containsText" dxfId="49" priority="25" operator="containsText" text="Bajo">
      <formula>NOT(ISERROR(SEARCH("Bajo",AT31)))</formula>
    </cfRule>
    <cfRule type="containsText" dxfId="48" priority="26" operator="containsText" text="Alto">
      <formula>NOT(ISERROR(SEARCH("Alto",AT31)))</formula>
    </cfRule>
  </conditionalFormatting>
  <conditionalFormatting sqref="AT31">
    <cfRule type="containsText" dxfId="47" priority="19" operator="containsText" text="Bajo">
      <formula>NOT(ISERROR(SEARCH("Bajo",AT31)))</formula>
    </cfRule>
    <cfRule type="containsText" dxfId="46" priority="20" operator="containsText" text="Medio-Alto">
      <formula>NOT(ISERROR(SEARCH("Medio-Alto",AT31)))</formula>
    </cfRule>
    <cfRule type="containsText" dxfId="45" priority="21" operator="containsText" text="Medio">
      <formula>NOT(ISERROR(SEARCH("Medio",AT31)))</formula>
    </cfRule>
    <cfRule type="containsText" dxfId="44" priority="22" operator="containsText" text="Alto">
      <formula>NOT(ISERROR(SEARCH("Alto",AT31)))</formula>
    </cfRule>
  </conditionalFormatting>
  <conditionalFormatting sqref="AT31">
    <cfRule type="containsText" dxfId="43" priority="14" operator="containsText" text="Baja">
      <formula>NOT(ISERROR(SEARCH("Baja",AT31)))</formula>
    </cfRule>
    <cfRule type="containsText" dxfId="42" priority="15" operator="containsText" text="Moderada">
      <formula>NOT(ISERROR(SEARCH("Moderada",AT31)))</formula>
    </cfRule>
    <cfRule type="containsText" dxfId="41" priority="16" operator="containsText" text="Alto">
      <formula>NOT(ISERROR(SEARCH("Alto",AT31)))</formula>
    </cfRule>
    <cfRule type="containsText" dxfId="40" priority="17" operator="containsText" text="Extrema">
      <formula>NOT(ISERROR(SEARCH("Extrema",AT31)))</formula>
    </cfRule>
    <cfRule type="containsText" dxfId="39" priority="18" operator="containsText" text="Catastrófico">
      <formula>NOT(ISERROR(SEARCH("Catastrófico",AT31)))</formula>
    </cfRule>
  </conditionalFormatting>
  <conditionalFormatting sqref="J31">
    <cfRule type="containsText" dxfId="38" priority="10" operator="containsText" text="Medio-Alto">
      <formula>NOT(ISERROR(SEARCH("Medio-Alto",J31)))</formula>
    </cfRule>
    <cfRule type="containsText" dxfId="37" priority="11" operator="containsText" text="Medio">
      <formula>NOT(ISERROR(SEARCH("Medio",J31)))</formula>
    </cfRule>
    <cfRule type="containsText" dxfId="36" priority="12" operator="containsText" text="Bajo">
      <formula>NOT(ISERROR(SEARCH("Bajo",J31)))</formula>
    </cfRule>
    <cfRule type="containsText" dxfId="35" priority="13" operator="containsText" text="Alto">
      <formula>NOT(ISERROR(SEARCH("Alto",J31)))</formula>
    </cfRule>
  </conditionalFormatting>
  <conditionalFormatting sqref="J31">
    <cfRule type="containsText" dxfId="34" priority="6" operator="containsText" text="Bajo">
      <formula>NOT(ISERROR(SEARCH("Bajo",J31)))</formula>
    </cfRule>
    <cfRule type="containsText" dxfId="33" priority="7" operator="containsText" text="Medio-Alto">
      <formula>NOT(ISERROR(SEARCH("Medio-Alto",J31)))</formula>
    </cfRule>
    <cfRule type="containsText" dxfId="32" priority="8" operator="containsText" text="Medio">
      <formula>NOT(ISERROR(SEARCH("Medio",J31)))</formula>
    </cfRule>
    <cfRule type="containsText" dxfId="31" priority="9" operator="containsText" text="Alto">
      <formula>NOT(ISERROR(SEARCH("Alto",J31)))</formula>
    </cfRule>
  </conditionalFormatting>
  <conditionalFormatting sqref="J31">
    <cfRule type="containsText" dxfId="30" priority="1" operator="containsText" text="Baja">
      <formula>NOT(ISERROR(SEARCH("Baja",J31)))</formula>
    </cfRule>
    <cfRule type="containsText" dxfId="29" priority="2" operator="containsText" text="Moderada">
      <formula>NOT(ISERROR(SEARCH("Moderada",J31)))</formula>
    </cfRule>
    <cfRule type="containsText" dxfId="28" priority="3" operator="containsText" text="Alto">
      <formula>NOT(ISERROR(SEARCH("Alto",J31)))</formula>
    </cfRule>
    <cfRule type="containsText" dxfId="27" priority="4" operator="containsText" text="Extrema">
      <formula>NOT(ISERROR(SEARCH("Extrema",J31)))</formula>
    </cfRule>
    <cfRule type="containsText" dxfId="26" priority="5" operator="containsText" text="Catastrófico">
      <formula>NOT(ISERROR(SEARCH("Catastrófico",J31)))</formula>
    </cfRule>
  </conditionalFormatting>
  <dataValidations count="16">
    <dataValidation type="list" allowBlank="1" showInputMessage="1" showErrorMessage="1" sqref="AR35:AR41 AS62 AQ35:AQ62 AR44:AR62 F62:H62 AQ25 F25 F19:G19 AQ19:AR19 AQ22:AR22 F22:G22 F35:G61">
      <formula1>Lista4</formula1>
    </dataValidation>
    <dataValidation type="list" allowBlank="1" showInputMessage="1" showErrorMessage="1" sqref="L48:M48 M38:M47 M49:M62">
      <formula1>Lista7</formula1>
    </dataValidation>
    <dataValidation type="list" allowBlank="1" showInputMessage="1" showErrorMessage="1" sqref="M35:M37">
      <formula1>$AW$19:$AW$28</formula1>
    </dataValidation>
    <dataValidation type="list" allowBlank="1" showInputMessage="1" showErrorMessage="1" sqref="J35:J62 AT35:AT62">
      <formula1>Lista</formula1>
    </dataValidation>
    <dataValidation type="list" allowBlank="1" showInputMessage="1" showErrorMessage="1" sqref="K25 K22 K19 K35:K62">
      <formula1>Lista6</formula1>
    </dataValidation>
    <dataValidation type="list" allowBlank="1" showInputMessage="1" showErrorMessage="1" sqref="N19:N62 O35:T62">
      <formula1>Lista8</formula1>
    </dataValidation>
    <dataValidation type="list" allowBlank="1" showInputMessage="1" showErrorMessage="1" sqref="H35:H61 AS35:AS61">
      <formula1>$AV$19:$AV$21</formula1>
    </dataValidation>
    <dataValidation type="list" allowBlank="1" showInputMessage="1" showErrorMessage="1" sqref="M19:M34">
      <formula1>$AW$15:$AW$16</formula1>
    </dataValidation>
    <dataValidation type="list" allowBlank="1" showInputMessage="1" showErrorMessage="1" sqref="T19:T34">
      <formula1>$BA$64:$BA$66</formula1>
    </dataValidation>
    <dataValidation type="list" allowBlank="1" showInputMessage="1" showErrorMessage="1" sqref="S19:S34">
      <formula1>$AZ$64:$AZ$66</formula1>
    </dataValidation>
    <dataValidation type="list" allowBlank="1" showInputMessage="1" showErrorMessage="1" sqref="R19:R34">
      <formula1>$AY$65:$AY$66</formula1>
    </dataValidation>
    <dataValidation type="list" allowBlank="1" showInputMessage="1" showErrorMessage="1" sqref="Q19:Q34">
      <formula1>$AX$64:$AX$66</formula1>
    </dataValidation>
    <dataValidation type="list" allowBlank="1" showInputMessage="1" showErrorMessage="1" sqref="P19:P34">
      <formula1>$AW$65:$AW$66</formula1>
    </dataValidation>
    <dataValidation type="list" allowBlank="1" showInputMessage="1" showErrorMessage="1" sqref="O19:O34">
      <formula1>$AV$65:$AV$66</formula1>
    </dataValidation>
    <dataValidation type="list" allowBlank="1" showInputMessage="1" showErrorMessage="1" sqref="J19 AT19 J22 AT22 J25 AT25">
      <formula1>$AU$15:$AU$18</formula1>
    </dataValidation>
    <dataValidation type="list" allowBlank="1" showInputMessage="1" showErrorMessage="1" sqref="H19 AS19 AS22 H22 H25 AS25">
      <formula1>$AV$15:$AV$17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3" sqref="C13"/>
    </sheetView>
  </sheetViews>
  <sheetFormatPr baseColWidth="10" defaultColWidth="10.85546875" defaultRowHeight="12.75" x14ac:dyDescent="0.25"/>
  <cols>
    <col min="1" max="1" width="13.42578125" style="4" customWidth="1"/>
    <col min="2" max="2" width="17.7109375" style="10" customWidth="1"/>
    <col min="3" max="3" width="48.85546875" style="10" customWidth="1"/>
    <col min="4" max="4" width="24.28515625" style="10" customWidth="1"/>
    <col min="5" max="5" width="30.140625" style="10" customWidth="1"/>
    <col min="6" max="16384" width="10.85546875" style="4"/>
  </cols>
  <sheetData>
    <row r="1" spans="1:12" s="18" customFormat="1" ht="25.5" x14ac:dyDescent="0.25">
      <c r="A1" s="1" t="s">
        <v>0</v>
      </c>
      <c r="B1" s="1" t="s">
        <v>4</v>
      </c>
      <c r="C1" s="1" t="s">
        <v>22</v>
      </c>
      <c r="D1" s="1" t="s">
        <v>40</v>
      </c>
      <c r="E1" s="1" t="s">
        <v>41</v>
      </c>
      <c r="F1" s="17"/>
      <c r="G1" s="17"/>
      <c r="H1" s="17"/>
      <c r="I1" s="17"/>
      <c r="J1" s="17"/>
      <c r="K1" s="17"/>
      <c r="L1" s="17"/>
    </row>
    <row r="2" spans="1:12" ht="38.25" x14ac:dyDescent="0.25">
      <c r="A2" s="2" t="s">
        <v>1</v>
      </c>
      <c r="B2" s="5" t="s">
        <v>5</v>
      </c>
      <c r="C2" s="11" t="s">
        <v>23</v>
      </c>
      <c r="D2" s="11" t="s">
        <v>283</v>
      </c>
      <c r="E2" s="11" t="s">
        <v>284</v>
      </c>
    </row>
    <row r="3" spans="1:12" ht="38.25" x14ac:dyDescent="0.25">
      <c r="A3" s="2" t="s">
        <v>1</v>
      </c>
      <c r="B3" s="5" t="s">
        <v>6</v>
      </c>
      <c r="C3" s="11" t="s">
        <v>24</v>
      </c>
      <c r="D3" s="11" t="s">
        <v>285</v>
      </c>
      <c r="E3" s="11" t="s">
        <v>286</v>
      </c>
    </row>
    <row r="4" spans="1:12" ht="38.25" x14ac:dyDescent="0.25">
      <c r="A4" s="2" t="s">
        <v>1</v>
      </c>
      <c r="B4" s="5" t="s">
        <v>7</v>
      </c>
      <c r="C4" s="11" t="s">
        <v>25</v>
      </c>
      <c r="D4" s="11" t="s">
        <v>106</v>
      </c>
      <c r="E4" s="11" t="s">
        <v>107</v>
      </c>
    </row>
    <row r="5" spans="1:12" ht="63.75" x14ac:dyDescent="0.25">
      <c r="A5" s="2" t="s">
        <v>1</v>
      </c>
      <c r="B5" s="6" t="s">
        <v>8</v>
      </c>
      <c r="C5" s="11" t="s">
        <v>26</v>
      </c>
      <c r="D5" s="19" t="s">
        <v>114</v>
      </c>
      <c r="E5" s="19" t="s">
        <v>115</v>
      </c>
    </row>
    <row r="6" spans="1:12" ht="51" x14ac:dyDescent="0.25">
      <c r="A6" s="2" t="s">
        <v>1</v>
      </c>
      <c r="B6" s="5" t="s">
        <v>9</v>
      </c>
      <c r="C6" s="11" t="s">
        <v>27</v>
      </c>
      <c r="D6" s="20" t="s">
        <v>120</v>
      </c>
      <c r="E6" s="20" t="s">
        <v>287</v>
      </c>
    </row>
    <row r="7" spans="1:12" ht="51" x14ac:dyDescent="0.25">
      <c r="A7" s="2" t="s">
        <v>2</v>
      </c>
      <c r="B7" s="6" t="s">
        <v>10</v>
      </c>
      <c r="C7" s="11" t="s">
        <v>28</v>
      </c>
      <c r="D7" s="19" t="s">
        <v>148</v>
      </c>
      <c r="E7" s="19" t="s">
        <v>288</v>
      </c>
    </row>
    <row r="8" spans="1:12" ht="51" x14ac:dyDescent="0.25">
      <c r="A8" s="2" t="s">
        <v>2</v>
      </c>
      <c r="B8" s="6" t="s">
        <v>11</v>
      </c>
      <c r="C8" s="11" t="s">
        <v>29</v>
      </c>
      <c r="D8" s="21" t="s">
        <v>125</v>
      </c>
      <c r="E8" s="21" t="s">
        <v>126</v>
      </c>
    </row>
    <row r="9" spans="1:12" ht="51" x14ac:dyDescent="0.25">
      <c r="A9" s="2" t="s">
        <v>2</v>
      </c>
      <c r="B9" s="7" t="s">
        <v>12</v>
      </c>
      <c r="C9" s="11" t="s">
        <v>30</v>
      </c>
      <c r="D9" s="22" t="s">
        <v>289</v>
      </c>
      <c r="E9" s="22" t="s">
        <v>142</v>
      </c>
    </row>
    <row r="10" spans="1:12" ht="25.5" x14ac:dyDescent="0.25">
      <c r="A10" s="2" t="s">
        <v>2</v>
      </c>
      <c r="B10" s="6" t="s">
        <v>13</v>
      </c>
      <c r="C10" s="11" t="s">
        <v>31</v>
      </c>
      <c r="D10" s="19" t="s">
        <v>166</v>
      </c>
      <c r="E10" s="19" t="s">
        <v>167</v>
      </c>
    </row>
    <row r="11" spans="1:12" ht="38.25" x14ac:dyDescent="0.25">
      <c r="A11" s="2" t="s">
        <v>2</v>
      </c>
      <c r="B11" s="6" t="s">
        <v>14</v>
      </c>
      <c r="C11" s="11"/>
      <c r="D11" s="22"/>
      <c r="E11" s="22"/>
    </row>
    <row r="12" spans="1:12" s="23" customFormat="1" ht="38.25" x14ac:dyDescent="0.25">
      <c r="A12" s="2" t="s">
        <v>3</v>
      </c>
      <c r="B12" s="7" t="s">
        <v>15</v>
      </c>
      <c r="C12" s="11" t="s">
        <v>32</v>
      </c>
      <c r="D12" s="19" t="s">
        <v>201</v>
      </c>
      <c r="E12" s="19" t="s">
        <v>202</v>
      </c>
    </row>
    <row r="13" spans="1:12" ht="51" x14ac:dyDescent="0.25">
      <c r="A13" s="2" t="s">
        <v>3</v>
      </c>
      <c r="B13" s="7" t="s">
        <v>16</v>
      </c>
      <c r="C13" s="11" t="s">
        <v>33</v>
      </c>
      <c r="D13" s="11" t="s">
        <v>215</v>
      </c>
      <c r="E13" s="11" t="s">
        <v>290</v>
      </c>
    </row>
    <row r="14" spans="1:12" s="23" customFormat="1" ht="51" x14ac:dyDescent="0.25">
      <c r="A14" s="2" t="s">
        <v>3</v>
      </c>
      <c r="B14" s="7" t="s">
        <v>17</v>
      </c>
      <c r="C14" s="11" t="s">
        <v>34</v>
      </c>
      <c r="D14" s="19" t="s">
        <v>208</v>
      </c>
      <c r="E14" s="19" t="s">
        <v>291</v>
      </c>
    </row>
    <row r="15" spans="1:12" ht="38.25" x14ac:dyDescent="0.25">
      <c r="A15" s="2" t="s">
        <v>3</v>
      </c>
      <c r="B15" s="7" t="s">
        <v>18</v>
      </c>
      <c r="C15" s="11" t="s">
        <v>35</v>
      </c>
      <c r="D15" s="11" t="s">
        <v>292</v>
      </c>
      <c r="E15" s="11" t="s">
        <v>293</v>
      </c>
    </row>
    <row r="16" spans="1:12" ht="38.25" x14ac:dyDescent="0.25">
      <c r="A16" s="3" t="s">
        <v>3</v>
      </c>
      <c r="B16" s="8" t="s">
        <v>19</v>
      </c>
      <c r="C16" s="9" t="s">
        <v>36</v>
      </c>
      <c r="D16" s="9" t="s">
        <v>294</v>
      </c>
      <c r="E16" s="9" t="s">
        <v>295</v>
      </c>
    </row>
    <row r="17" spans="1:5" ht="38.25" x14ac:dyDescent="0.25">
      <c r="A17" s="3" t="s">
        <v>1</v>
      </c>
      <c r="B17" s="9" t="s">
        <v>20</v>
      </c>
      <c r="C17" s="12" t="s">
        <v>37</v>
      </c>
      <c r="D17" s="19" t="s">
        <v>270</v>
      </c>
      <c r="E17" s="19" t="s">
        <v>271</v>
      </c>
    </row>
    <row r="18" spans="1:5" ht="38.25" x14ac:dyDescent="0.25">
      <c r="A18" s="3" t="s">
        <v>1</v>
      </c>
      <c r="B18" s="9" t="s">
        <v>21</v>
      </c>
      <c r="C18" s="12" t="s">
        <v>37</v>
      </c>
      <c r="D18" s="19" t="s">
        <v>270</v>
      </c>
      <c r="E18" s="19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W12"/>
  <sheetViews>
    <sheetView showGridLines="0" topLeftCell="D3" workbookViewId="0">
      <selection activeCell="J18" sqref="J18"/>
    </sheetView>
  </sheetViews>
  <sheetFormatPr baseColWidth="10" defaultColWidth="10.85546875" defaultRowHeight="15" x14ac:dyDescent="0.2"/>
  <cols>
    <col min="1" max="1" width="22.85546875" style="85" customWidth="1"/>
    <col min="2" max="2" width="19" style="85" bestFit="1" customWidth="1"/>
    <col min="3" max="3" width="12.7109375" style="85" customWidth="1"/>
    <col min="4" max="4" width="17.42578125" style="85" customWidth="1"/>
    <col min="5" max="5" width="21.42578125" style="85" customWidth="1"/>
    <col min="6" max="6" width="18.7109375" style="85" bestFit="1" customWidth="1"/>
    <col min="7" max="7" width="13" style="85" customWidth="1"/>
    <col min="8" max="8" width="18.140625" style="85" customWidth="1"/>
    <col min="9" max="9" width="16.140625" style="85" bestFit="1" customWidth="1"/>
    <col min="10" max="10" width="32.85546875" style="85" customWidth="1"/>
    <col min="11" max="11" width="19.42578125" style="85" customWidth="1"/>
    <col min="12" max="12" width="17.7109375" style="85" customWidth="1"/>
    <col min="13" max="13" width="39.7109375" style="85" customWidth="1"/>
    <col min="14" max="14" width="18.85546875" style="85" customWidth="1"/>
    <col min="15" max="15" width="18" style="85" customWidth="1"/>
    <col min="16" max="16" width="32.85546875" style="85" customWidth="1"/>
    <col min="17" max="17" width="22.140625" style="85" customWidth="1"/>
    <col min="18" max="18" width="23.28515625" style="85" customWidth="1"/>
    <col min="19" max="19" width="32.85546875" style="85" customWidth="1"/>
    <col min="20" max="20" width="18.85546875" style="85" customWidth="1"/>
    <col min="21" max="21" width="17" style="85" customWidth="1"/>
    <col min="22" max="22" width="36.42578125" style="85" customWidth="1"/>
    <col min="23" max="23" width="31.85546875" style="85" customWidth="1"/>
    <col min="24" max="24" width="25.42578125" style="85" customWidth="1"/>
    <col min="25" max="25" width="27.5703125" style="85" customWidth="1"/>
    <col min="26" max="26" width="23.7109375" style="85" customWidth="1"/>
    <col min="27" max="27" width="15.85546875" style="85" customWidth="1"/>
    <col min="28" max="28" width="24.42578125" style="85" customWidth="1"/>
    <col min="29" max="29" width="22.140625" style="85" customWidth="1"/>
    <col min="30" max="30" width="21.28515625" style="85" bestFit="1" customWidth="1"/>
    <col min="31" max="31" width="27" style="85" customWidth="1"/>
    <col min="32" max="32" width="19" style="85" customWidth="1"/>
    <col min="33" max="33" width="17" style="85" customWidth="1"/>
    <col min="34" max="34" width="28.28515625" style="85" customWidth="1"/>
    <col min="35" max="35" width="26.140625" style="85" customWidth="1"/>
    <col min="36" max="37" width="22.85546875" style="85" customWidth="1"/>
    <col min="38" max="38" width="19.7109375" style="85" customWidth="1"/>
    <col min="39" max="39" width="10.85546875" style="85"/>
    <col min="40" max="40" width="25.140625" style="85" customWidth="1"/>
    <col min="41" max="41" width="23.7109375" style="85" customWidth="1"/>
    <col min="42" max="43" width="23.5703125" style="85" customWidth="1"/>
    <col min="44" max="44" width="21.5703125" style="85" customWidth="1"/>
    <col min="45" max="45" width="10.85546875" style="85"/>
    <col min="46" max="46" width="35.5703125" style="85" customWidth="1"/>
    <col min="47" max="47" width="23.7109375" style="85" customWidth="1"/>
    <col min="48" max="49" width="22.5703125" style="85" customWidth="1"/>
    <col min="50" max="50" width="21" style="85" customWidth="1"/>
    <col min="51" max="51" width="10.85546875" style="85"/>
    <col min="52" max="52" width="27.28515625" style="85" customWidth="1"/>
    <col min="53" max="53" width="24.85546875" style="85" customWidth="1"/>
    <col min="54" max="54" width="21.5703125" style="85" customWidth="1"/>
    <col min="55" max="55" width="23.5703125" style="85" customWidth="1"/>
    <col min="56" max="56" width="21.5703125" style="85" customWidth="1"/>
    <col min="57" max="57" width="10.85546875" style="85"/>
    <col min="58" max="58" width="30.28515625" style="85" customWidth="1"/>
    <col min="59" max="59" width="23" style="85" customWidth="1"/>
    <col min="60" max="60" width="28.42578125" style="85" customWidth="1"/>
    <col min="61" max="61" width="19.140625" style="85" customWidth="1"/>
    <col min="62" max="62" width="23.140625" style="85" customWidth="1"/>
    <col min="63" max="63" width="10.85546875" style="85"/>
    <col min="64" max="64" width="24" style="85" customWidth="1"/>
    <col min="65" max="65" width="25" style="85" customWidth="1"/>
    <col min="66" max="66" width="25.28515625" style="85" customWidth="1"/>
    <col min="67" max="67" width="25" style="85" customWidth="1"/>
    <col min="68" max="68" width="19.42578125" style="85" customWidth="1"/>
    <col min="69" max="69" width="10.85546875" style="85"/>
    <col min="70" max="70" width="31.5703125" style="85" customWidth="1"/>
    <col min="71" max="72" width="25.7109375" style="85" customWidth="1"/>
    <col min="73" max="73" width="22.140625" style="85" customWidth="1"/>
    <col min="74" max="74" width="20.7109375" style="85" customWidth="1"/>
    <col min="75" max="75" width="10.85546875" style="85"/>
    <col min="76" max="76" width="27.5703125" style="85" customWidth="1"/>
    <col min="77" max="77" width="21.140625" style="85" customWidth="1"/>
    <col min="78" max="78" width="26.28515625" style="85" customWidth="1"/>
    <col min="79" max="79" width="24" style="85" customWidth="1"/>
    <col min="80" max="80" width="19.42578125" style="85" customWidth="1"/>
    <col min="81" max="81" width="10.85546875" style="85"/>
    <col min="82" max="82" width="25.7109375" style="85" customWidth="1"/>
    <col min="83" max="83" width="21.28515625" style="85" customWidth="1"/>
    <col min="84" max="84" width="18.5703125" style="85" customWidth="1"/>
    <col min="85" max="85" width="18.7109375" style="85" customWidth="1"/>
    <col min="86" max="86" width="21.5703125" style="85" customWidth="1"/>
    <col min="87" max="87" width="10.85546875" style="85"/>
    <col min="88" max="88" width="24" style="85" customWidth="1"/>
    <col min="89" max="89" width="27.140625" style="85" customWidth="1"/>
    <col min="90" max="90" width="20.5703125" style="85" customWidth="1"/>
    <col min="91" max="91" width="22.42578125" style="85" customWidth="1"/>
    <col min="92" max="92" width="21.28515625" style="85" customWidth="1"/>
    <col min="93" max="93" width="10.85546875" style="85"/>
    <col min="94" max="94" width="23" style="85" customWidth="1"/>
    <col min="95" max="95" width="21.42578125" style="85" customWidth="1"/>
    <col min="96" max="96" width="23.140625" style="85" customWidth="1"/>
    <col min="97" max="97" width="22.5703125" style="85" customWidth="1"/>
    <col min="98" max="98" width="21.7109375" style="85" customWidth="1"/>
    <col min="99" max="16384" width="10.85546875" style="85"/>
  </cols>
  <sheetData>
    <row r="1" spans="1:101" ht="15" hidden="1" customHeight="1" x14ac:dyDescent="0.2">
      <c r="B1" s="258" t="s">
        <v>1093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</row>
    <row r="2" spans="1:101" ht="15" hidden="1" customHeight="1" x14ac:dyDescent="0.2">
      <c r="B2" s="258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</row>
    <row r="3" spans="1:101" ht="16.5" thickBot="1" x14ac:dyDescent="0.25">
      <c r="A3" s="106" t="s">
        <v>1043</v>
      </c>
      <c r="B3" s="260" t="s">
        <v>1112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2"/>
      <c r="AH3" s="276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</row>
    <row r="4" spans="1:101" ht="16.5" thickBot="1" x14ac:dyDescent="0.25">
      <c r="A4" s="106" t="s">
        <v>22</v>
      </c>
      <c r="B4" s="254" t="s">
        <v>1113</v>
      </c>
      <c r="C4" s="255"/>
      <c r="D4" s="255"/>
      <c r="E4" s="255"/>
      <c r="F4" s="255"/>
      <c r="G4" s="255"/>
      <c r="H4" s="255"/>
      <c r="I4" s="255"/>
      <c r="J4" s="256"/>
      <c r="K4" s="256"/>
      <c r="L4" s="256"/>
      <c r="M4" s="256"/>
      <c r="N4" s="256"/>
      <c r="O4" s="256"/>
      <c r="P4" s="255"/>
      <c r="Q4" s="255"/>
      <c r="R4" s="255"/>
      <c r="S4" s="255"/>
      <c r="T4" s="255"/>
      <c r="U4" s="255"/>
      <c r="V4" s="256"/>
      <c r="W4" s="256"/>
      <c r="X4" s="256"/>
      <c r="Y4" s="256"/>
      <c r="Z4" s="256"/>
      <c r="AA4" s="256"/>
      <c r="AB4" s="255"/>
      <c r="AC4" s="255"/>
      <c r="AD4" s="255"/>
      <c r="AE4" s="255"/>
      <c r="AF4" s="255"/>
      <c r="AG4" s="257"/>
      <c r="AH4" s="278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</row>
    <row r="5" spans="1:101" ht="15.75" customHeight="1" x14ac:dyDescent="0.2">
      <c r="A5" s="273" t="s">
        <v>1012</v>
      </c>
      <c r="B5" s="274" t="s">
        <v>1022</v>
      </c>
      <c r="C5" s="274"/>
      <c r="D5" s="274"/>
      <c r="E5" s="274" t="s">
        <v>1025</v>
      </c>
      <c r="F5" s="274" t="s">
        <v>1022</v>
      </c>
      <c r="G5" s="274"/>
      <c r="H5" s="109"/>
      <c r="I5" s="275" t="s">
        <v>1044</v>
      </c>
      <c r="J5" s="272">
        <v>43739</v>
      </c>
      <c r="K5" s="203"/>
      <c r="L5" s="203"/>
      <c r="M5" s="203"/>
      <c r="N5" s="203"/>
      <c r="O5" s="203"/>
      <c r="P5" s="270">
        <v>43770</v>
      </c>
      <c r="Q5" s="269"/>
      <c r="R5" s="269"/>
      <c r="S5" s="269"/>
      <c r="T5" s="269"/>
      <c r="U5" s="269"/>
      <c r="V5" s="265">
        <v>43800</v>
      </c>
      <c r="W5" s="266"/>
      <c r="X5" s="266"/>
      <c r="Y5" s="266"/>
      <c r="Z5" s="266"/>
      <c r="AA5" s="267"/>
      <c r="AB5" s="268">
        <v>43831</v>
      </c>
      <c r="AC5" s="269"/>
      <c r="AD5" s="269"/>
      <c r="AE5" s="269"/>
      <c r="AF5" s="269"/>
      <c r="AG5" s="269"/>
      <c r="AH5" s="272">
        <v>43862</v>
      </c>
      <c r="AI5" s="203"/>
      <c r="AJ5" s="203"/>
      <c r="AK5" s="203"/>
      <c r="AL5" s="203"/>
      <c r="AM5" s="203"/>
      <c r="AN5" s="272">
        <v>43891</v>
      </c>
      <c r="AO5" s="203"/>
      <c r="AP5" s="203"/>
      <c r="AQ5" s="203"/>
      <c r="AR5" s="203"/>
      <c r="AS5" s="203"/>
      <c r="AT5" s="272">
        <v>43922</v>
      </c>
      <c r="AU5" s="203"/>
      <c r="AV5" s="203"/>
      <c r="AW5" s="203"/>
      <c r="AX5" s="203"/>
      <c r="AY5" s="203"/>
      <c r="AZ5" s="272">
        <v>43952</v>
      </c>
      <c r="BA5" s="203"/>
      <c r="BB5" s="203"/>
      <c r="BC5" s="203"/>
      <c r="BD5" s="203"/>
      <c r="BE5" s="203"/>
      <c r="BF5" s="272">
        <v>43983</v>
      </c>
      <c r="BG5" s="203"/>
      <c r="BH5" s="203"/>
      <c r="BI5" s="203"/>
      <c r="BJ5" s="203"/>
      <c r="BK5" s="203"/>
      <c r="BL5" s="272">
        <v>44013</v>
      </c>
      <c r="BM5" s="203"/>
      <c r="BN5" s="203"/>
      <c r="BO5" s="203"/>
      <c r="BP5" s="203"/>
      <c r="BQ5" s="203"/>
      <c r="BR5" s="272">
        <v>44044</v>
      </c>
      <c r="BS5" s="203"/>
      <c r="BT5" s="203"/>
      <c r="BU5" s="203"/>
      <c r="BV5" s="203"/>
      <c r="BW5" s="203"/>
      <c r="BX5" s="272">
        <v>44075</v>
      </c>
      <c r="BY5" s="203"/>
      <c r="BZ5" s="203"/>
      <c r="CA5" s="203"/>
      <c r="CB5" s="203"/>
      <c r="CC5" s="203"/>
      <c r="CD5" s="272">
        <v>44105</v>
      </c>
      <c r="CE5" s="203"/>
      <c r="CF5" s="203"/>
      <c r="CG5" s="203"/>
      <c r="CH5" s="203"/>
      <c r="CI5" s="203"/>
      <c r="CJ5" s="272">
        <v>44136</v>
      </c>
      <c r="CK5" s="203"/>
      <c r="CL5" s="203"/>
      <c r="CM5" s="203"/>
      <c r="CN5" s="203"/>
      <c r="CO5" s="203"/>
      <c r="CP5" s="272">
        <v>44166</v>
      </c>
      <c r="CQ5" s="203"/>
      <c r="CR5" s="203"/>
      <c r="CS5" s="203"/>
      <c r="CT5" s="203"/>
      <c r="CU5" s="203"/>
    </row>
    <row r="6" spans="1:101" ht="15.75" customHeight="1" x14ac:dyDescent="0.2">
      <c r="A6" s="263"/>
      <c r="B6" s="104"/>
      <c r="C6" s="104"/>
      <c r="D6" s="104"/>
      <c r="E6" s="203"/>
      <c r="F6" s="203" t="s">
        <v>1020</v>
      </c>
      <c r="G6" s="104"/>
      <c r="H6" s="104"/>
      <c r="I6" s="264"/>
      <c r="J6" s="263" t="s">
        <v>1090</v>
      </c>
      <c r="K6" s="203"/>
      <c r="L6" s="203"/>
      <c r="M6" s="203" t="s">
        <v>1099</v>
      </c>
      <c r="N6" s="203"/>
      <c r="O6" s="264"/>
      <c r="P6" s="263" t="s">
        <v>1090</v>
      </c>
      <c r="Q6" s="203"/>
      <c r="R6" s="203"/>
      <c r="S6" s="203" t="s">
        <v>1100</v>
      </c>
      <c r="T6" s="203"/>
      <c r="U6" s="271"/>
      <c r="V6" s="263" t="s">
        <v>1098</v>
      </c>
      <c r="W6" s="203"/>
      <c r="X6" s="203"/>
      <c r="Y6" s="203" t="s">
        <v>1100</v>
      </c>
      <c r="Z6" s="203"/>
      <c r="AA6" s="264"/>
      <c r="AB6" s="263" t="s">
        <v>1090</v>
      </c>
      <c r="AC6" s="203"/>
      <c r="AD6" s="203"/>
      <c r="AE6" s="203" t="s">
        <v>1100</v>
      </c>
      <c r="AF6" s="203"/>
      <c r="AG6" s="264"/>
      <c r="AH6" s="263" t="s">
        <v>1090</v>
      </c>
      <c r="AI6" s="203"/>
      <c r="AJ6" s="203"/>
      <c r="AK6" s="203" t="s">
        <v>1100</v>
      </c>
      <c r="AL6" s="203"/>
      <c r="AM6" s="264"/>
      <c r="AN6" s="263" t="s">
        <v>1090</v>
      </c>
      <c r="AO6" s="203"/>
      <c r="AP6" s="203"/>
      <c r="AQ6" s="203" t="s">
        <v>1100</v>
      </c>
      <c r="AR6" s="203"/>
      <c r="AS6" s="264"/>
      <c r="AT6" s="263" t="s">
        <v>1090</v>
      </c>
      <c r="AU6" s="203"/>
      <c r="AV6" s="203"/>
      <c r="AW6" s="203" t="s">
        <v>1100</v>
      </c>
      <c r="AX6" s="203"/>
      <c r="AY6" s="264"/>
      <c r="AZ6" s="263" t="s">
        <v>1090</v>
      </c>
      <c r="BA6" s="203"/>
      <c r="BB6" s="203"/>
      <c r="BC6" s="203" t="s">
        <v>1100</v>
      </c>
      <c r="BD6" s="203"/>
      <c r="BE6" s="264"/>
      <c r="BF6" s="263" t="s">
        <v>1090</v>
      </c>
      <c r="BG6" s="203"/>
      <c r="BH6" s="203"/>
      <c r="BI6" s="203" t="s">
        <v>1100</v>
      </c>
      <c r="BJ6" s="203"/>
      <c r="BK6" s="264"/>
      <c r="BL6" s="263" t="s">
        <v>1090</v>
      </c>
      <c r="BM6" s="203"/>
      <c r="BN6" s="203"/>
      <c r="BO6" s="203" t="s">
        <v>1100</v>
      </c>
      <c r="BP6" s="203"/>
      <c r="BQ6" s="264"/>
      <c r="BR6" s="263" t="s">
        <v>1090</v>
      </c>
      <c r="BS6" s="203"/>
      <c r="BT6" s="203"/>
      <c r="BU6" s="203" t="s">
        <v>1100</v>
      </c>
      <c r="BV6" s="203"/>
      <c r="BW6" s="264"/>
      <c r="BX6" s="263" t="s">
        <v>1090</v>
      </c>
      <c r="BY6" s="203"/>
      <c r="BZ6" s="203"/>
      <c r="CA6" s="203" t="s">
        <v>1100</v>
      </c>
      <c r="CB6" s="203"/>
      <c r="CC6" s="264"/>
      <c r="CD6" s="263" t="s">
        <v>1090</v>
      </c>
      <c r="CE6" s="203"/>
      <c r="CF6" s="203"/>
      <c r="CG6" s="203" t="s">
        <v>1100</v>
      </c>
      <c r="CH6" s="203"/>
      <c r="CI6" s="264"/>
      <c r="CJ6" s="263" t="s">
        <v>1090</v>
      </c>
      <c r="CK6" s="203"/>
      <c r="CL6" s="203"/>
      <c r="CM6" s="203" t="s">
        <v>1100</v>
      </c>
      <c r="CN6" s="203"/>
      <c r="CO6" s="264"/>
      <c r="CP6" s="263" t="s">
        <v>1090</v>
      </c>
      <c r="CQ6" s="203"/>
      <c r="CR6" s="203"/>
      <c r="CS6" s="203" t="s">
        <v>1100</v>
      </c>
      <c r="CT6" s="203"/>
      <c r="CU6" s="264"/>
    </row>
    <row r="7" spans="1:101" ht="78.75" x14ac:dyDescent="0.2">
      <c r="A7" s="263"/>
      <c r="B7" s="104" t="s">
        <v>1020</v>
      </c>
      <c r="C7" s="104" t="s">
        <v>1021</v>
      </c>
      <c r="D7" s="104" t="s">
        <v>1047</v>
      </c>
      <c r="E7" s="203"/>
      <c r="F7" s="203"/>
      <c r="G7" s="104" t="s">
        <v>1021</v>
      </c>
      <c r="H7" s="104" t="s">
        <v>1047</v>
      </c>
      <c r="I7" s="264"/>
      <c r="J7" s="107" t="s">
        <v>1096</v>
      </c>
      <c r="K7" s="105" t="s">
        <v>1092</v>
      </c>
      <c r="L7" s="105" t="s">
        <v>1094</v>
      </c>
      <c r="M7" s="105" t="s">
        <v>1097</v>
      </c>
      <c r="N7" s="105" t="s">
        <v>1095</v>
      </c>
      <c r="O7" s="108" t="s">
        <v>1091</v>
      </c>
      <c r="P7" s="135" t="s">
        <v>1096</v>
      </c>
      <c r="Q7" s="134" t="s">
        <v>1092</v>
      </c>
      <c r="R7" s="134" t="s">
        <v>1094</v>
      </c>
      <c r="S7" s="134" t="s">
        <v>1097</v>
      </c>
      <c r="T7" s="134" t="s">
        <v>1095</v>
      </c>
      <c r="U7" s="137" t="s">
        <v>1091</v>
      </c>
      <c r="V7" s="135" t="s">
        <v>1096</v>
      </c>
      <c r="W7" s="134" t="s">
        <v>1092</v>
      </c>
      <c r="X7" s="134" t="s">
        <v>1094</v>
      </c>
      <c r="Y7" s="134" t="s">
        <v>1097</v>
      </c>
      <c r="Z7" s="134" t="s">
        <v>1095</v>
      </c>
      <c r="AA7" s="136" t="s">
        <v>1091</v>
      </c>
      <c r="AB7" s="135" t="s">
        <v>1096</v>
      </c>
      <c r="AC7" s="134" t="s">
        <v>1092</v>
      </c>
      <c r="AD7" s="134" t="s">
        <v>1094</v>
      </c>
      <c r="AE7" s="134" t="s">
        <v>1097</v>
      </c>
      <c r="AF7" s="134" t="s">
        <v>1095</v>
      </c>
      <c r="AG7" s="136" t="s">
        <v>1091</v>
      </c>
      <c r="AH7" s="135" t="s">
        <v>1096</v>
      </c>
      <c r="AI7" s="134" t="s">
        <v>1092</v>
      </c>
      <c r="AJ7" s="134" t="s">
        <v>1094</v>
      </c>
      <c r="AK7" s="134" t="s">
        <v>1097</v>
      </c>
      <c r="AL7" s="134" t="s">
        <v>1095</v>
      </c>
      <c r="AM7" s="136" t="s">
        <v>1091</v>
      </c>
      <c r="AN7" s="135" t="s">
        <v>1096</v>
      </c>
      <c r="AO7" s="134" t="s">
        <v>1092</v>
      </c>
      <c r="AP7" s="134" t="s">
        <v>1094</v>
      </c>
      <c r="AQ7" s="134" t="s">
        <v>1097</v>
      </c>
      <c r="AR7" s="134" t="s">
        <v>1095</v>
      </c>
      <c r="AS7" s="136" t="s">
        <v>1091</v>
      </c>
      <c r="AT7" s="135" t="s">
        <v>1096</v>
      </c>
      <c r="AU7" s="134" t="s">
        <v>1092</v>
      </c>
      <c r="AV7" s="134" t="s">
        <v>1094</v>
      </c>
      <c r="AW7" s="134" t="s">
        <v>1097</v>
      </c>
      <c r="AX7" s="134" t="s">
        <v>1095</v>
      </c>
      <c r="AY7" s="136" t="s">
        <v>1091</v>
      </c>
      <c r="AZ7" s="135" t="s">
        <v>1096</v>
      </c>
      <c r="BA7" s="134" t="s">
        <v>1092</v>
      </c>
      <c r="BB7" s="134" t="s">
        <v>1094</v>
      </c>
      <c r="BC7" s="134" t="s">
        <v>1097</v>
      </c>
      <c r="BD7" s="134" t="s">
        <v>1095</v>
      </c>
      <c r="BE7" s="136" t="s">
        <v>1091</v>
      </c>
      <c r="BF7" s="135" t="s">
        <v>1096</v>
      </c>
      <c r="BG7" s="134" t="s">
        <v>1092</v>
      </c>
      <c r="BH7" s="134" t="s">
        <v>1094</v>
      </c>
      <c r="BI7" s="134" t="s">
        <v>1097</v>
      </c>
      <c r="BJ7" s="134" t="s">
        <v>1095</v>
      </c>
      <c r="BK7" s="136" t="s">
        <v>1091</v>
      </c>
      <c r="BL7" s="135" t="s">
        <v>1096</v>
      </c>
      <c r="BM7" s="134" t="s">
        <v>1092</v>
      </c>
      <c r="BN7" s="134" t="s">
        <v>1094</v>
      </c>
      <c r="BO7" s="134" t="s">
        <v>1097</v>
      </c>
      <c r="BP7" s="134" t="s">
        <v>1095</v>
      </c>
      <c r="BQ7" s="136" t="s">
        <v>1091</v>
      </c>
      <c r="BR7" s="135" t="s">
        <v>1096</v>
      </c>
      <c r="BS7" s="134" t="s">
        <v>1092</v>
      </c>
      <c r="BT7" s="134" t="s">
        <v>1094</v>
      </c>
      <c r="BU7" s="134" t="s">
        <v>1097</v>
      </c>
      <c r="BV7" s="134" t="s">
        <v>1095</v>
      </c>
      <c r="BW7" s="136" t="s">
        <v>1091</v>
      </c>
      <c r="BX7" s="135" t="s">
        <v>1096</v>
      </c>
      <c r="BY7" s="134" t="s">
        <v>1092</v>
      </c>
      <c r="BZ7" s="134" t="s">
        <v>1094</v>
      </c>
      <c r="CA7" s="134" t="s">
        <v>1097</v>
      </c>
      <c r="CB7" s="134" t="s">
        <v>1095</v>
      </c>
      <c r="CC7" s="136" t="s">
        <v>1091</v>
      </c>
      <c r="CD7" s="135" t="s">
        <v>1096</v>
      </c>
      <c r="CE7" s="134" t="s">
        <v>1092</v>
      </c>
      <c r="CF7" s="134" t="s">
        <v>1094</v>
      </c>
      <c r="CG7" s="134" t="s">
        <v>1097</v>
      </c>
      <c r="CH7" s="134" t="s">
        <v>1095</v>
      </c>
      <c r="CI7" s="136" t="s">
        <v>1091</v>
      </c>
      <c r="CJ7" s="135" t="s">
        <v>1096</v>
      </c>
      <c r="CK7" s="134" t="s">
        <v>1092</v>
      </c>
      <c r="CL7" s="134" t="s">
        <v>1094</v>
      </c>
      <c r="CM7" s="134" t="s">
        <v>1097</v>
      </c>
      <c r="CN7" s="134" t="s">
        <v>1095</v>
      </c>
      <c r="CO7" s="136" t="s">
        <v>1091</v>
      </c>
      <c r="CP7" s="135" t="s">
        <v>1096</v>
      </c>
      <c r="CQ7" s="134" t="s">
        <v>1092</v>
      </c>
      <c r="CR7" s="134" t="s">
        <v>1094</v>
      </c>
      <c r="CS7" s="134" t="s">
        <v>1097</v>
      </c>
      <c r="CT7" s="134" t="s">
        <v>1095</v>
      </c>
      <c r="CU7" s="136" t="s">
        <v>1091</v>
      </c>
    </row>
    <row r="8" spans="1:101" ht="15.75" x14ac:dyDescent="0.25">
      <c r="A8" s="119" t="s">
        <v>1115</v>
      </c>
      <c r="B8" s="86">
        <f>'MATRIZ VALORACION DE RIESGO'!F19</f>
        <v>1</v>
      </c>
      <c r="C8" s="86">
        <f>'MATRIZ VALORACION DE RIESGO'!G19</f>
        <v>3</v>
      </c>
      <c r="D8" s="86">
        <f>'MATRIZ VALORACION DE RIESGO'!H19</f>
        <v>0</v>
      </c>
      <c r="E8" s="90" t="str">
        <f>'MATRIZ VALORACION DE RIESGO'!J19</f>
        <v>Moderada</v>
      </c>
      <c r="F8" s="86">
        <f>'MATRIZ VALORACION DE RIESGO'!AQ19</f>
        <v>1</v>
      </c>
      <c r="G8" s="86">
        <f>'MATRIZ VALORACION DE RIESGO'!AR19</f>
        <v>2</v>
      </c>
      <c r="H8" s="86">
        <f>'MATRIZ VALORACION DE RIESGO'!AS19</f>
        <v>0</v>
      </c>
      <c r="I8" s="90" t="str">
        <f>'MATRIZ VALORACION DE RIESGO'!AT19</f>
        <v>Baja</v>
      </c>
      <c r="J8" s="138"/>
      <c r="K8" s="120"/>
      <c r="L8" s="120"/>
      <c r="M8" s="139"/>
      <c r="N8" s="139"/>
      <c r="O8" s="138"/>
      <c r="P8" s="139"/>
      <c r="Q8" s="120"/>
      <c r="R8" s="120"/>
      <c r="S8" s="139"/>
      <c r="T8" s="139"/>
      <c r="U8" s="138"/>
      <c r="V8" s="139"/>
      <c r="W8" s="120"/>
      <c r="X8" s="120"/>
      <c r="Y8" s="139"/>
      <c r="Z8" s="139"/>
      <c r="AA8" s="138"/>
      <c r="AB8" s="139"/>
      <c r="AC8" s="120"/>
      <c r="AD8" s="120"/>
      <c r="AE8" s="139"/>
      <c r="AF8" s="139"/>
      <c r="AG8" s="138"/>
      <c r="AH8" s="139"/>
      <c r="AI8" s="120"/>
      <c r="AJ8" s="120"/>
      <c r="AK8" s="139"/>
      <c r="AL8" s="139"/>
      <c r="AM8" s="138"/>
      <c r="AN8" s="139"/>
      <c r="AO8" s="120"/>
      <c r="AP8" s="120"/>
      <c r="AQ8" s="139"/>
      <c r="AR8" s="139"/>
      <c r="AS8" s="138"/>
      <c r="AT8" s="139"/>
      <c r="AU8" s="120"/>
      <c r="AV8" s="120"/>
      <c r="AW8" s="139"/>
      <c r="AX8" s="139"/>
      <c r="AY8" s="138"/>
      <c r="AZ8" s="139"/>
      <c r="BA8" s="120"/>
      <c r="BB8" s="120"/>
      <c r="BC8" s="139"/>
      <c r="BD8" s="139"/>
      <c r="BE8" s="138"/>
      <c r="BF8" s="139"/>
      <c r="BG8" s="120"/>
      <c r="BH8" s="120"/>
      <c r="BI8" s="139"/>
      <c r="BJ8" s="139"/>
      <c r="BK8" s="138"/>
      <c r="BL8" s="139"/>
      <c r="BM8" s="120"/>
      <c r="BN8" s="120"/>
      <c r="BO8" s="139"/>
      <c r="BP8" s="139"/>
      <c r="BQ8" s="138"/>
      <c r="BR8" s="139"/>
      <c r="BS8" s="120"/>
      <c r="BT8" s="120"/>
      <c r="BU8" s="139"/>
      <c r="BV8" s="139"/>
      <c r="BW8" s="138"/>
      <c r="BX8" s="139"/>
      <c r="BY8" s="120"/>
      <c r="BZ8" s="120"/>
      <c r="CA8" s="139"/>
      <c r="CB8" s="139"/>
      <c r="CC8" s="138"/>
      <c r="CD8" s="139"/>
      <c r="CE8" s="120"/>
      <c r="CF8" s="120"/>
      <c r="CG8" s="139"/>
      <c r="CH8" s="139"/>
      <c r="CI8" s="138"/>
      <c r="CJ8" s="139"/>
      <c r="CK8" s="120"/>
      <c r="CL8" s="120"/>
      <c r="CM8" s="139"/>
      <c r="CN8" s="139"/>
      <c r="CO8" s="138"/>
      <c r="CP8" s="139"/>
      <c r="CQ8" s="120"/>
      <c r="CR8" s="120"/>
      <c r="CS8" s="139"/>
      <c r="CT8" s="139"/>
      <c r="CU8" s="138"/>
      <c r="CV8" s="85" t="s">
        <v>1093</v>
      </c>
      <c r="CW8" s="85" t="s">
        <v>149</v>
      </c>
    </row>
    <row r="9" spans="1:101" ht="15.75" x14ac:dyDescent="0.25">
      <c r="A9" s="119" t="s">
        <v>1116</v>
      </c>
      <c r="B9" s="86">
        <f>'MATRIZ VALORACION DE RIESGO'!F22</f>
        <v>1</v>
      </c>
      <c r="C9" s="86">
        <f>'MATRIZ VALORACION DE RIESGO'!G22</f>
        <v>3</v>
      </c>
      <c r="D9" s="86">
        <f>'MATRIZ VALORACION DE RIESGO'!H22</f>
        <v>0</v>
      </c>
      <c r="E9" s="90" t="str">
        <f>'MATRIZ VALORACION DE RIESGO'!J22</f>
        <v>Moderada</v>
      </c>
      <c r="F9" s="86">
        <f>'MATRIZ VALORACION DE RIESGO'!AQ22</f>
        <v>1</v>
      </c>
      <c r="G9" s="86">
        <f>'MATRIZ VALORACION DE RIESGO'!AR22</f>
        <v>1</v>
      </c>
      <c r="H9" s="86">
        <f>'MATRIZ VALORACION DE RIESGO'!AS22</f>
        <v>0</v>
      </c>
      <c r="I9" s="90" t="str">
        <f>'MATRIZ VALORACION DE RIESGO'!AT22</f>
        <v>Baja</v>
      </c>
      <c r="J9" s="138"/>
      <c r="K9" s="120"/>
      <c r="L9" s="120"/>
      <c r="M9" s="139"/>
      <c r="N9" s="139"/>
      <c r="O9" s="138"/>
      <c r="P9" s="139"/>
      <c r="Q9" s="120"/>
      <c r="R9" s="120"/>
      <c r="S9" s="139"/>
      <c r="T9" s="139"/>
      <c r="U9" s="138"/>
      <c r="V9" s="139"/>
      <c r="W9" s="120"/>
      <c r="X9" s="120"/>
      <c r="Y9" s="139"/>
      <c r="Z9" s="139"/>
      <c r="AA9" s="138"/>
      <c r="AB9" s="139"/>
      <c r="AC9" s="120"/>
      <c r="AD9" s="120"/>
      <c r="AE9" s="139"/>
      <c r="AF9" s="139"/>
      <c r="AG9" s="138"/>
      <c r="AH9" s="139"/>
      <c r="AI9" s="120"/>
      <c r="AJ9" s="120"/>
      <c r="AK9" s="139"/>
      <c r="AL9" s="139"/>
      <c r="AM9" s="138"/>
      <c r="AN9" s="139"/>
      <c r="AO9" s="120"/>
      <c r="AP9" s="120"/>
      <c r="AQ9" s="139"/>
      <c r="AR9" s="139"/>
      <c r="AS9" s="138"/>
      <c r="AT9" s="139"/>
      <c r="AU9" s="120"/>
      <c r="AV9" s="120"/>
      <c r="AW9" s="139"/>
      <c r="AX9" s="139"/>
      <c r="AY9" s="138"/>
      <c r="AZ9" s="139"/>
      <c r="BA9" s="120"/>
      <c r="BB9" s="120"/>
      <c r="BC9" s="139"/>
      <c r="BD9" s="139"/>
      <c r="BE9" s="138"/>
      <c r="BF9" s="139"/>
      <c r="BG9" s="120"/>
      <c r="BH9" s="120"/>
      <c r="BI9" s="139"/>
      <c r="BJ9" s="139"/>
      <c r="BK9" s="138"/>
      <c r="BL9" s="139"/>
      <c r="BM9" s="120"/>
      <c r="BN9" s="120"/>
      <c r="BO9" s="139"/>
      <c r="BP9" s="139"/>
      <c r="BQ9" s="138"/>
      <c r="BR9" s="139"/>
      <c r="BS9" s="120"/>
      <c r="BT9" s="120"/>
      <c r="BU9" s="139"/>
      <c r="BV9" s="139"/>
      <c r="BW9" s="138"/>
      <c r="BX9" s="139"/>
      <c r="BY9" s="120"/>
      <c r="BZ9" s="120"/>
      <c r="CA9" s="139"/>
      <c r="CB9" s="139"/>
      <c r="CC9" s="138"/>
      <c r="CD9" s="139"/>
      <c r="CE9" s="120"/>
      <c r="CF9" s="120"/>
      <c r="CG9" s="139"/>
      <c r="CH9" s="139"/>
      <c r="CI9" s="138"/>
      <c r="CJ9" s="139"/>
      <c r="CK9" s="120"/>
      <c r="CL9" s="120"/>
      <c r="CM9" s="139"/>
      <c r="CN9" s="139"/>
      <c r="CO9" s="138"/>
      <c r="CP9" s="139"/>
      <c r="CQ9" s="120"/>
      <c r="CR9" s="120"/>
      <c r="CS9" s="139"/>
      <c r="CT9" s="139"/>
      <c r="CU9" s="138"/>
    </row>
    <row r="10" spans="1:101" ht="15.75" x14ac:dyDescent="0.25">
      <c r="A10" s="119" t="s">
        <v>1117</v>
      </c>
      <c r="B10" s="86">
        <f>'MATRIZ VALORACION DE RIESGO'!F25</f>
        <v>1</v>
      </c>
      <c r="C10" s="86">
        <f>'MATRIZ VALORACION DE RIESGO'!G25</f>
        <v>0</v>
      </c>
      <c r="D10" s="86">
        <f>'MATRIZ VALORACION DE RIESGO'!H25</f>
        <v>20</v>
      </c>
      <c r="E10" s="90" t="str">
        <f>'MATRIZ VALORACION DE RIESGO'!J25</f>
        <v>Extrema</v>
      </c>
      <c r="F10" s="86">
        <f>'MATRIZ VALORACION DE RIESGO'!AQ25</f>
        <v>1</v>
      </c>
      <c r="G10" s="86">
        <f>'MATRIZ VALORACION DE RIESGO'!AR25</f>
        <v>0</v>
      </c>
      <c r="H10" s="86">
        <f>'MATRIZ VALORACION DE RIESGO'!AS25</f>
        <v>10</v>
      </c>
      <c r="I10" s="90" t="str">
        <f>'MATRIZ VALORACION DE RIESGO'!AT25</f>
        <v>Alto</v>
      </c>
      <c r="J10" s="138"/>
      <c r="K10" s="120"/>
      <c r="L10" s="120"/>
      <c r="M10" s="139"/>
      <c r="N10" s="139"/>
      <c r="O10" s="138"/>
      <c r="P10" s="139"/>
      <c r="Q10" s="120"/>
      <c r="R10" s="120"/>
      <c r="S10" s="139"/>
      <c r="T10" s="139"/>
      <c r="U10" s="138"/>
      <c r="V10" s="139"/>
      <c r="W10" s="120"/>
      <c r="X10" s="120"/>
      <c r="Y10" s="139"/>
      <c r="Z10" s="139"/>
      <c r="AA10" s="138"/>
      <c r="AB10" s="139"/>
      <c r="AC10" s="120"/>
      <c r="AD10" s="120"/>
      <c r="AE10" s="139"/>
      <c r="AF10" s="139"/>
      <c r="AG10" s="138"/>
      <c r="AH10" s="139"/>
      <c r="AI10" s="120"/>
      <c r="AJ10" s="120"/>
      <c r="AK10" s="139"/>
      <c r="AL10" s="139"/>
      <c r="AM10" s="138"/>
      <c r="AN10" s="139"/>
      <c r="AO10" s="120"/>
      <c r="AP10" s="120"/>
      <c r="AQ10" s="139"/>
      <c r="AR10" s="139"/>
      <c r="AS10" s="138"/>
      <c r="AT10" s="139"/>
      <c r="AU10" s="120"/>
      <c r="AV10" s="120"/>
      <c r="AW10" s="139"/>
      <c r="AX10" s="139"/>
      <c r="AY10" s="138"/>
      <c r="AZ10" s="139"/>
      <c r="BA10" s="120"/>
      <c r="BB10" s="120"/>
      <c r="BC10" s="139"/>
      <c r="BD10" s="139"/>
      <c r="BE10" s="138"/>
      <c r="BF10" s="139"/>
      <c r="BG10" s="120"/>
      <c r="BH10" s="120"/>
      <c r="BI10" s="139"/>
      <c r="BJ10" s="139"/>
      <c r="BK10" s="138"/>
      <c r="BL10" s="139"/>
      <c r="BM10" s="120"/>
      <c r="BN10" s="120"/>
      <c r="BO10" s="139"/>
      <c r="BP10" s="139"/>
      <c r="BQ10" s="138"/>
      <c r="BR10" s="139"/>
      <c r="BS10" s="120"/>
      <c r="BT10" s="120"/>
      <c r="BU10" s="139"/>
      <c r="BV10" s="139"/>
      <c r="BW10" s="138"/>
      <c r="BX10" s="139"/>
      <c r="BY10" s="120"/>
      <c r="BZ10" s="120"/>
      <c r="CA10" s="139"/>
      <c r="CB10" s="139"/>
      <c r="CC10" s="138"/>
      <c r="CD10" s="139"/>
      <c r="CE10" s="120"/>
      <c r="CF10" s="120"/>
      <c r="CG10" s="139"/>
      <c r="CH10" s="139"/>
      <c r="CI10" s="138"/>
      <c r="CJ10" s="139"/>
      <c r="CK10" s="120"/>
      <c r="CL10" s="120"/>
      <c r="CM10" s="139"/>
      <c r="CN10" s="139"/>
      <c r="CO10" s="138"/>
      <c r="CP10" s="139"/>
      <c r="CQ10" s="120"/>
      <c r="CR10" s="120"/>
      <c r="CS10" s="139"/>
      <c r="CT10" s="139"/>
      <c r="CU10" s="138"/>
    </row>
    <row r="11" spans="1:101" x14ac:dyDescent="0.2">
      <c r="A11" s="119" t="s">
        <v>1118</v>
      </c>
      <c r="B11" s="86">
        <f>'MATRIZ VALORACION DE RIESGO'!F28</f>
        <v>1</v>
      </c>
      <c r="C11" s="86">
        <f>'MATRIZ VALORACION DE RIESGO'!G28</f>
        <v>1</v>
      </c>
      <c r="D11" s="86">
        <f>'MATRIZ VALORACION DE RIESGO'!H28</f>
        <v>0</v>
      </c>
      <c r="E11" s="90" t="str">
        <f>'MATRIZ VALORACION DE RIESGO'!J28</f>
        <v>Bajo</v>
      </c>
      <c r="F11" s="86">
        <f>'MATRIZ VALORACION DE RIESGO'!AQ28</f>
        <v>1</v>
      </c>
      <c r="G11" s="86">
        <f>'MATRIZ VALORACION DE RIESGO'!AR28</f>
        <v>1</v>
      </c>
      <c r="H11" s="86">
        <f>'MATRIZ VALORACION DE RIESGO'!AS28</f>
        <v>0</v>
      </c>
      <c r="I11" s="90" t="str">
        <f>'MATRIZ VALORACION DE RIESGO'!AT28</f>
        <v>Baja</v>
      </c>
      <c r="J11" s="119"/>
      <c r="K11" s="120"/>
      <c r="L11" s="120"/>
      <c r="M11" s="119"/>
      <c r="N11" s="119"/>
      <c r="O11" s="119"/>
      <c r="P11" s="119"/>
      <c r="Q11" s="120"/>
      <c r="R11" s="120"/>
      <c r="S11" s="119"/>
      <c r="T11" s="119"/>
      <c r="U11" s="119"/>
      <c r="V11" s="119"/>
      <c r="W11" s="120"/>
      <c r="X11" s="120"/>
      <c r="Y11" s="119"/>
      <c r="Z11" s="119"/>
      <c r="AA11" s="119"/>
      <c r="AB11" s="119"/>
      <c r="AC11" s="120"/>
      <c r="AD11" s="120"/>
      <c r="AE11" s="119"/>
      <c r="AF11" s="119"/>
      <c r="AG11" s="119"/>
      <c r="AH11" s="119"/>
      <c r="AI11" s="120"/>
      <c r="AJ11" s="120"/>
      <c r="AK11" s="119"/>
      <c r="AL11" s="119"/>
      <c r="AM11" s="119"/>
      <c r="AN11" s="119"/>
      <c r="AO11" s="120"/>
      <c r="AP11" s="120"/>
      <c r="AQ11" s="119"/>
      <c r="AR11" s="119"/>
      <c r="AS11" s="119"/>
      <c r="AT11" s="119"/>
      <c r="AU11" s="120"/>
      <c r="AV11" s="120"/>
      <c r="AW11" s="119"/>
      <c r="AX11" s="119"/>
      <c r="AY11" s="119"/>
      <c r="AZ11" s="119"/>
      <c r="BA11" s="120"/>
      <c r="BB11" s="120"/>
      <c r="BC11" s="119"/>
      <c r="BD11" s="119"/>
      <c r="BE11" s="119"/>
      <c r="BF11" s="119"/>
      <c r="BG11" s="120"/>
      <c r="BH11" s="120"/>
      <c r="BI11" s="119"/>
      <c r="BJ11" s="119"/>
      <c r="BK11" s="119"/>
      <c r="BL11" s="119"/>
      <c r="BM11" s="120"/>
      <c r="BN11" s="120"/>
      <c r="BO11" s="119"/>
      <c r="BP11" s="119"/>
      <c r="BQ11" s="119"/>
      <c r="BR11" s="119"/>
      <c r="BS11" s="120"/>
      <c r="BT11" s="120"/>
      <c r="BU11" s="119"/>
      <c r="BV11" s="119"/>
      <c r="BW11" s="119"/>
      <c r="BX11" s="119"/>
      <c r="BY11" s="120"/>
      <c r="BZ11" s="120"/>
      <c r="CA11" s="119"/>
      <c r="CB11" s="119"/>
      <c r="CC11" s="119"/>
      <c r="CD11" s="119"/>
      <c r="CE11" s="120"/>
      <c r="CF11" s="120"/>
      <c r="CG11" s="119"/>
      <c r="CH11" s="119"/>
      <c r="CI11" s="119"/>
      <c r="CJ11" s="119"/>
      <c r="CK11" s="120"/>
      <c r="CL11" s="120"/>
      <c r="CM11" s="119"/>
      <c r="CN11" s="119"/>
      <c r="CO11" s="119"/>
      <c r="CP11" s="119"/>
      <c r="CQ11" s="120"/>
      <c r="CR11" s="120"/>
      <c r="CS11" s="119"/>
      <c r="CT11" s="119"/>
      <c r="CU11" s="119"/>
    </row>
    <row r="12" spans="1:101" ht="15.75" x14ac:dyDescent="0.25">
      <c r="A12" s="120" t="s">
        <v>1119</v>
      </c>
      <c r="B12" s="86">
        <f>'MATRIZ VALORACION DE RIESGO'!F31</f>
        <v>3</v>
      </c>
      <c r="C12" s="86">
        <f>'MATRIZ VALORACION DE RIESGO'!G31</f>
        <v>3</v>
      </c>
      <c r="D12" s="86">
        <f>'MATRIZ VALORACION DE RIESGO'!H31</f>
        <v>0</v>
      </c>
      <c r="E12" s="90" t="str">
        <f>'MATRIZ VALORACION DE RIESGO'!J31</f>
        <v>Alto</v>
      </c>
      <c r="F12" s="86">
        <f>'MATRIZ VALORACION DE RIESGO'!AQ31</f>
        <v>2</v>
      </c>
      <c r="G12" s="86">
        <f>'MATRIZ VALORACION DE RIESGO'!AR31</f>
        <v>2</v>
      </c>
      <c r="H12" s="86">
        <f>'MATRIZ VALORACION DE RIESGO'!AS31</f>
        <v>0</v>
      </c>
      <c r="I12" s="90" t="str">
        <f>'MATRIZ VALORACION DE RIESGO'!AT31</f>
        <v>Baja</v>
      </c>
      <c r="J12" s="138"/>
      <c r="K12" s="120"/>
      <c r="L12" s="120"/>
      <c r="M12" s="139"/>
      <c r="N12" s="139"/>
      <c r="O12" s="138"/>
      <c r="P12" s="139"/>
      <c r="Q12" s="120"/>
      <c r="R12" s="120"/>
      <c r="S12" s="139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</row>
  </sheetData>
  <mergeCells count="57">
    <mergeCell ref="CP6:CR6"/>
    <mergeCell ref="CS6:CU6"/>
    <mergeCell ref="AH3:CU3"/>
    <mergeCell ref="AH4:CU4"/>
    <mergeCell ref="CA6:CC6"/>
    <mergeCell ref="CD6:CF6"/>
    <mergeCell ref="CG6:CI6"/>
    <mergeCell ref="CJ6:CL6"/>
    <mergeCell ref="CM6:CO6"/>
    <mergeCell ref="CP5:CU5"/>
    <mergeCell ref="AH6:AJ6"/>
    <mergeCell ref="AK6:AM6"/>
    <mergeCell ref="AN6:AP6"/>
    <mergeCell ref="AQ6:AS6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BL5:BQ5"/>
    <mergeCell ref="BR5:BW5"/>
    <mergeCell ref="BX5:CC5"/>
    <mergeCell ref="CD5:CI5"/>
    <mergeCell ref="CJ5:CO5"/>
    <mergeCell ref="AH5:AM5"/>
    <mergeCell ref="AN5:AS5"/>
    <mergeCell ref="AT5:AY5"/>
    <mergeCell ref="AZ5:BE5"/>
    <mergeCell ref="BF5:BK5"/>
    <mergeCell ref="A5:A7"/>
    <mergeCell ref="E5:E7"/>
    <mergeCell ref="I5:I7"/>
    <mergeCell ref="F5:G5"/>
    <mergeCell ref="B5:D5"/>
    <mergeCell ref="F6:F7"/>
    <mergeCell ref="B4:AG4"/>
    <mergeCell ref="B1:AG1"/>
    <mergeCell ref="B2:AG2"/>
    <mergeCell ref="B3:AG3"/>
    <mergeCell ref="V6:X6"/>
    <mergeCell ref="Y6:AA6"/>
    <mergeCell ref="AB6:AD6"/>
    <mergeCell ref="AE6:AG6"/>
    <mergeCell ref="V5:AA5"/>
    <mergeCell ref="AB5:AG5"/>
    <mergeCell ref="P5:U5"/>
    <mergeCell ref="J6:L6"/>
    <mergeCell ref="M6:O6"/>
    <mergeCell ref="S6:U6"/>
    <mergeCell ref="P6:R6"/>
    <mergeCell ref="J5:O5"/>
  </mergeCells>
  <conditionalFormatting sqref="E8:E12">
    <cfRule type="containsText" dxfId="25" priority="49" operator="containsText" text="Medio-Alto">
      <formula>NOT(ISERROR(SEARCH("Medio-Alto",E8)))</formula>
    </cfRule>
    <cfRule type="containsText" dxfId="24" priority="50" operator="containsText" text="Medio">
      <formula>NOT(ISERROR(SEARCH("Medio",E8)))</formula>
    </cfRule>
    <cfRule type="containsText" dxfId="23" priority="51" operator="containsText" text="Bajo">
      <formula>NOT(ISERROR(SEARCH("Bajo",E8)))</formula>
    </cfRule>
    <cfRule type="containsText" dxfId="22" priority="52" operator="containsText" text="Alto">
      <formula>NOT(ISERROR(SEARCH("Alto",E8)))</formula>
    </cfRule>
  </conditionalFormatting>
  <conditionalFormatting sqref="E8:E12">
    <cfRule type="containsText" dxfId="21" priority="45" operator="containsText" text="Bajo">
      <formula>NOT(ISERROR(SEARCH("Bajo",E8)))</formula>
    </cfRule>
    <cfRule type="containsText" dxfId="20" priority="46" operator="containsText" text="Medio-Alto">
      <formula>NOT(ISERROR(SEARCH("Medio-Alto",E8)))</formula>
    </cfRule>
    <cfRule type="containsText" dxfId="19" priority="47" operator="containsText" text="Medio">
      <formula>NOT(ISERROR(SEARCH("Medio",E8)))</formula>
    </cfRule>
    <cfRule type="containsText" dxfId="18" priority="48" operator="containsText" text="Alto">
      <formula>NOT(ISERROR(SEARCH("Alto",E8)))</formula>
    </cfRule>
  </conditionalFormatting>
  <conditionalFormatting sqref="E8:E12">
    <cfRule type="containsText" dxfId="17" priority="40" operator="containsText" text="Baja">
      <formula>NOT(ISERROR(SEARCH("Baja",E8)))</formula>
    </cfRule>
    <cfRule type="containsText" dxfId="16" priority="41" operator="containsText" text="Moderada">
      <formula>NOT(ISERROR(SEARCH("Moderada",E8)))</formula>
    </cfRule>
    <cfRule type="containsText" dxfId="15" priority="42" operator="containsText" text="Alto">
      <formula>NOT(ISERROR(SEARCH("Alto",E8)))</formula>
    </cfRule>
    <cfRule type="containsText" dxfId="14" priority="43" operator="containsText" text="Extrema">
      <formula>NOT(ISERROR(SEARCH("Extrema",E8)))</formula>
    </cfRule>
    <cfRule type="containsText" dxfId="13" priority="44" operator="containsText" text="Catastrófico">
      <formula>NOT(ISERROR(SEARCH("Catastrófico",E8)))</formula>
    </cfRule>
  </conditionalFormatting>
  <conditionalFormatting sqref="I8:I12">
    <cfRule type="containsText" dxfId="12" priority="23" operator="containsText" text="Medio-Alto">
      <formula>NOT(ISERROR(SEARCH("Medio-Alto",I8)))</formula>
    </cfRule>
    <cfRule type="containsText" dxfId="11" priority="24" operator="containsText" text="Medio">
      <formula>NOT(ISERROR(SEARCH("Medio",I8)))</formula>
    </cfRule>
    <cfRule type="containsText" dxfId="10" priority="25" operator="containsText" text="Bajo">
      <formula>NOT(ISERROR(SEARCH("Bajo",I8)))</formula>
    </cfRule>
    <cfRule type="containsText" dxfId="9" priority="26" operator="containsText" text="Alto">
      <formula>NOT(ISERROR(SEARCH("Alto",I8)))</formula>
    </cfRule>
  </conditionalFormatting>
  <conditionalFormatting sqref="I8:I12">
    <cfRule type="containsText" dxfId="8" priority="19" operator="containsText" text="Bajo">
      <formula>NOT(ISERROR(SEARCH("Bajo",I8)))</formula>
    </cfRule>
    <cfRule type="containsText" dxfId="7" priority="20" operator="containsText" text="Medio-Alto">
      <formula>NOT(ISERROR(SEARCH("Medio-Alto",I8)))</formula>
    </cfRule>
    <cfRule type="containsText" dxfId="6" priority="21" operator="containsText" text="Medio">
      <formula>NOT(ISERROR(SEARCH("Medio",I8)))</formula>
    </cfRule>
    <cfRule type="containsText" dxfId="5" priority="22" operator="containsText" text="Alto">
      <formula>NOT(ISERROR(SEARCH("Alto",I8)))</formula>
    </cfRule>
  </conditionalFormatting>
  <conditionalFormatting sqref="I8:I12">
    <cfRule type="containsText" dxfId="4" priority="14" operator="containsText" text="Baja">
      <formula>NOT(ISERROR(SEARCH("Baja",I8)))</formula>
    </cfRule>
    <cfRule type="containsText" dxfId="3" priority="15" operator="containsText" text="Moderada">
      <formula>NOT(ISERROR(SEARCH("Moderada",I8)))</formula>
    </cfRule>
    <cfRule type="containsText" dxfId="2" priority="16" operator="containsText" text="Alto">
      <formula>NOT(ISERROR(SEARCH("Alto",I8)))</formula>
    </cfRule>
    <cfRule type="containsText" dxfId="1" priority="17" operator="containsText" text="Extrema">
      <formula>NOT(ISERROR(SEARCH("Extrema",I8)))</formula>
    </cfRule>
    <cfRule type="containsText" dxfId="0" priority="18" operator="containsText" text="Catastrófico">
      <formula>NOT(ISERROR(SEARCH("Catastrófico",I8)))</formula>
    </cfRule>
  </conditionalFormatting>
  <dataValidations count="1">
    <dataValidation type="list" allowBlank="1" showInputMessage="1" showErrorMessage="1" sqref="CV8:CW8 K8:L12 Q8:R12 W8:X12 AC8:AD12 AI8:AJ12 AO8:AP12 AU8:AV12 BA8:BB12 BG8:BH12 BM8:BN12 BS8:BT12 BY8:BZ12 CE8:CF12 CK8:CL12 CQ8:CR12">
      <formula1>$CV$8:$CW$8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RowHeight="15" x14ac:dyDescent="0.25"/>
  <sheetData>
    <row r="1" spans="1:1" x14ac:dyDescent="0.25">
      <c r="A1" t="s">
        <v>1093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P-Pt-Obj-Ind</vt:lpstr>
      <vt:lpstr>MATRIZ VALORACION DE RIESGO</vt:lpstr>
      <vt:lpstr>P-Obj-Ind</vt:lpstr>
      <vt:lpstr>MAPA DE RIESGO</vt:lpstr>
      <vt:lpstr>Hoja1</vt:lpstr>
      <vt:lpstr>Lista</vt:lpstr>
      <vt:lpstr>Lista1</vt:lpstr>
      <vt:lpstr>Lista3</vt:lpstr>
      <vt:lpstr>Lista4</vt:lpstr>
      <vt:lpstr>Lista5</vt:lpstr>
      <vt:lpstr>Lista6</vt:lpstr>
      <vt:lpstr>Lista7</vt:lpstr>
      <vt:lpstr>Lista8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CALIDAD</cp:lastModifiedBy>
  <dcterms:created xsi:type="dcterms:W3CDTF">2014-09-23T13:04:10Z</dcterms:created>
  <dcterms:modified xsi:type="dcterms:W3CDTF">2020-04-14T15:45:28Z</dcterms:modified>
</cp:coreProperties>
</file>