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MANUELA COSTOS\Contrato CPSP131\SIHO Y CUIPO 2025\1° trimestre 2025\Evidencias SIHO 1° trimestre\"/>
    </mc:Choice>
  </mc:AlternateContent>
  <bookViews>
    <workbookView xWindow="0" yWindow="0" windowWidth="28800" windowHeight="12135"/>
  </bookViews>
  <sheets>
    <sheet name="EJECUCION SIHO" sheetId="1" r:id="rId1"/>
  </sheets>
  <definedNames>
    <definedName name="_xlnm.Print_Area" localSheetId="0">'EJECUCION SIHO'!$A$1:$U$90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0" i="1" l="1"/>
  <c r="T51" i="1"/>
  <c r="V51" i="1"/>
  <c r="T47" i="1"/>
  <c r="T23" i="1"/>
  <c r="T14" i="1"/>
  <c r="C25" i="1" l="1"/>
  <c r="T34" i="1"/>
  <c r="V34" i="1" s="1"/>
  <c r="T33" i="1"/>
  <c r="V33" i="1" s="1"/>
  <c r="T32" i="1"/>
  <c r="V32" i="1" s="1"/>
  <c r="T31" i="1"/>
  <c r="T30" i="1"/>
  <c r="V30" i="1"/>
  <c r="V31" i="1"/>
  <c r="C13" i="1" l="1"/>
  <c r="C18" i="1"/>
  <c r="C10" i="1" s="1"/>
  <c r="C36" i="1"/>
  <c r="C42" i="1"/>
  <c r="C57" i="1"/>
  <c r="C56" i="1" s="1"/>
  <c r="C58" i="1"/>
  <c r="C64" i="1"/>
  <c r="C71" i="1"/>
  <c r="C74" i="1"/>
  <c r="C55" i="1" l="1"/>
  <c r="C24" i="1"/>
  <c r="C9" i="1" s="1"/>
  <c r="C51" i="1" s="1"/>
  <c r="C81" i="1"/>
  <c r="T22" i="1"/>
  <c r="V22" i="1" s="1"/>
  <c r="C83" i="1" l="1"/>
  <c r="V8" i="1" l="1"/>
  <c r="T80" i="1"/>
  <c r="V80" i="1"/>
  <c r="T79" i="1"/>
  <c r="V79" i="1"/>
  <c r="T78" i="1"/>
  <c r="V78" i="1"/>
  <c r="L74" i="1"/>
  <c r="T77" i="1"/>
  <c r="D74" i="1"/>
  <c r="T76" i="1"/>
  <c r="V76" i="1"/>
  <c r="U74" i="1"/>
  <c r="N74" i="1"/>
  <c r="J74" i="1"/>
  <c r="F74" i="1"/>
  <c r="V75" i="1"/>
  <c r="S74" i="1"/>
  <c r="R74" i="1"/>
  <c r="Q74" i="1"/>
  <c r="P74" i="1"/>
  <c r="O74" i="1"/>
  <c r="M74" i="1"/>
  <c r="K74" i="1"/>
  <c r="I74" i="1"/>
  <c r="H74" i="1"/>
  <c r="G74" i="1"/>
  <c r="E74" i="1"/>
  <c r="T73" i="1"/>
  <c r="V73" i="1"/>
  <c r="Q71" i="1"/>
  <c r="M71" i="1"/>
  <c r="I71" i="1"/>
  <c r="G71" i="1"/>
  <c r="T72" i="1"/>
  <c r="E71" i="1"/>
  <c r="V72" i="1"/>
  <c r="S71" i="1"/>
  <c r="R71" i="1"/>
  <c r="P71" i="1"/>
  <c r="O71" i="1"/>
  <c r="N71" i="1"/>
  <c r="L71" i="1"/>
  <c r="K71" i="1"/>
  <c r="J71" i="1"/>
  <c r="H71" i="1"/>
  <c r="D71" i="1"/>
  <c r="M64" i="1"/>
  <c r="T70" i="1"/>
  <c r="W70" i="1"/>
  <c r="V70" i="1"/>
  <c r="T69" i="1"/>
  <c r="V69" i="1"/>
  <c r="K64" i="1"/>
  <c r="T68" i="1"/>
  <c r="V68" i="1"/>
  <c r="O64" i="1"/>
  <c r="G64" i="1"/>
  <c r="T67" i="1"/>
  <c r="V67" i="1"/>
  <c r="T66" i="1"/>
  <c r="V66" i="1"/>
  <c r="P64" i="1"/>
  <c r="N64" i="1"/>
  <c r="L64" i="1"/>
  <c r="H64" i="1"/>
  <c r="T65" i="1"/>
  <c r="E64" i="1"/>
  <c r="D64" i="1"/>
  <c r="S64" i="1"/>
  <c r="R64" i="1"/>
  <c r="Q64" i="1"/>
  <c r="J64" i="1"/>
  <c r="I64" i="1"/>
  <c r="T63" i="1"/>
  <c r="V63" i="1"/>
  <c r="T62" i="1"/>
  <c r="V62" i="1"/>
  <c r="U58" i="1"/>
  <c r="U57" i="1" s="1"/>
  <c r="U56" i="1" s="1"/>
  <c r="L58" i="1"/>
  <c r="L57" i="1" s="1"/>
  <c r="L56" i="1" s="1"/>
  <c r="J58" i="1"/>
  <c r="J57" i="1" s="1"/>
  <c r="J56" i="1" s="1"/>
  <c r="V61" i="1"/>
  <c r="T60" i="1"/>
  <c r="D58" i="1"/>
  <c r="R58" i="1"/>
  <c r="R57" i="1" s="1"/>
  <c r="R56" i="1" s="1"/>
  <c r="Q58" i="1"/>
  <c r="Q57" i="1" s="1"/>
  <c r="Q56" i="1" s="1"/>
  <c r="M58" i="1"/>
  <c r="M57" i="1" s="1"/>
  <c r="M56" i="1" s="1"/>
  <c r="K58" i="1"/>
  <c r="K57" i="1" s="1"/>
  <c r="K56" i="1" s="1"/>
  <c r="I58" i="1"/>
  <c r="I57" i="1" s="1"/>
  <c r="I56" i="1" s="1"/>
  <c r="S58" i="1"/>
  <c r="S57" i="1" s="1"/>
  <c r="S56" i="1" s="1"/>
  <c r="P58" i="1"/>
  <c r="P57" i="1" s="1"/>
  <c r="P56" i="1" s="1"/>
  <c r="O58" i="1"/>
  <c r="O57" i="1" s="1"/>
  <c r="O56" i="1" s="1"/>
  <c r="N58" i="1"/>
  <c r="N57" i="1" s="1"/>
  <c r="N56" i="1" s="1"/>
  <c r="H58" i="1"/>
  <c r="H57" i="1" s="1"/>
  <c r="H56" i="1" s="1"/>
  <c r="G58" i="1"/>
  <c r="G57" i="1" s="1"/>
  <c r="G56" i="1" s="1"/>
  <c r="F58" i="1"/>
  <c r="T49" i="1"/>
  <c r="T48" i="1"/>
  <c r="T46" i="1"/>
  <c r="S42" i="1"/>
  <c r="L42" i="1"/>
  <c r="T45" i="1"/>
  <c r="T44" i="1"/>
  <c r="D42" i="1"/>
  <c r="U42" i="1"/>
  <c r="R42" i="1"/>
  <c r="Q42" i="1"/>
  <c r="P42" i="1"/>
  <c r="O42" i="1"/>
  <c r="M42" i="1"/>
  <c r="K42" i="1"/>
  <c r="I42" i="1"/>
  <c r="H42" i="1"/>
  <c r="G42" i="1"/>
  <c r="N42" i="1"/>
  <c r="J42" i="1"/>
  <c r="F42" i="1"/>
  <c r="E42" i="1"/>
  <c r="T41" i="1"/>
  <c r="M36" i="1"/>
  <c r="T40" i="1"/>
  <c r="D36" i="1"/>
  <c r="T39" i="1"/>
  <c r="U36" i="1"/>
  <c r="O36" i="1"/>
  <c r="G36" i="1"/>
  <c r="T38" i="1"/>
  <c r="Q36" i="1"/>
  <c r="P36" i="1"/>
  <c r="N36" i="1"/>
  <c r="L36" i="1"/>
  <c r="J36" i="1"/>
  <c r="I36" i="1"/>
  <c r="H36" i="1"/>
  <c r="F36" i="1"/>
  <c r="S36" i="1"/>
  <c r="R36" i="1"/>
  <c r="K36" i="1"/>
  <c r="E36" i="1"/>
  <c r="T35" i="1"/>
  <c r="N25" i="1"/>
  <c r="T29" i="1"/>
  <c r="U25" i="1"/>
  <c r="T28" i="1"/>
  <c r="P25" i="1"/>
  <c r="T27" i="1"/>
  <c r="Q25" i="1"/>
  <c r="O25" i="1"/>
  <c r="O24" i="1" s="1"/>
  <c r="M25" i="1"/>
  <c r="K25" i="1"/>
  <c r="J25" i="1"/>
  <c r="I25" i="1"/>
  <c r="G25" i="1"/>
  <c r="S25" i="1"/>
  <c r="R25" i="1"/>
  <c r="L25" i="1"/>
  <c r="E25" i="1"/>
  <c r="D25" i="1"/>
  <c r="U18" i="1"/>
  <c r="T21" i="1"/>
  <c r="L18" i="1"/>
  <c r="T20" i="1"/>
  <c r="O18" i="1"/>
  <c r="N18" i="1"/>
  <c r="M18" i="1"/>
  <c r="K18" i="1"/>
  <c r="G18" i="1"/>
  <c r="F18" i="1"/>
  <c r="D18" i="1"/>
  <c r="S18" i="1"/>
  <c r="R18" i="1"/>
  <c r="Q18" i="1"/>
  <c r="P18" i="1"/>
  <c r="I18" i="1"/>
  <c r="H18" i="1"/>
  <c r="E18" i="1"/>
  <c r="T15" i="1"/>
  <c r="O13" i="1"/>
  <c r="N13" i="1"/>
  <c r="M13" i="1"/>
  <c r="K13" i="1"/>
  <c r="G13" i="1"/>
  <c r="F13" i="1"/>
  <c r="U13" i="1"/>
  <c r="S13" i="1"/>
  <c r="R13" i="1"/>
  <c r="Q13" i="1"/>
  <c r="P13" i="1"/>
  <c r="L13" i="1"/>
  <c r="J13" i="1"/>
  <c r="I13" i="1"/>
  <c r="H13" i="1"/>
  <c r="E13" i="1"/>
  <c r="T11" i="1"/>
  <c r="L10" i="1" l="1"/>
  <c r="R55" i="1"/>
  <c r="R81" i="1" s="1"/>
  <c r="V46" i="1"/>
  <c r="V21" i="1"/>
  <c r="V23" i="1"/>
  <c r="V28" i="1"/>
  <c r="V48" i="1"/>
  <c r="V49" i="1"/>
  <c r="V11" i="1"/>
  <c r="V29" i="1"/>
  <c r="V38" i="1"/>
  <c r="V41" i="1"/>
  <c r="V50" i="1"/>
  <c r="W68" i="1"/>
  <c r="V27" i="1"/>
  <c r="V45" i="1"/>
  <c r="W66" i="1"/>
  <c r="V15" i="1"/>
  <c r="V20" i="1"/>
  <c r="V35" i="1"/>
  <c r="P55" i="1"/>
  <c r="P81" i="1" s="1"/>
  <c r="V39" i="1"/>
  <c r="W67" i="1"/>
  <c r="W69" i="1"/>
  <c r="K24" i="1"/>
  <c r="I10" i="1"/>
  <c r="S55" i="1"/>
  <c r="S81" i="1" s="1"/>
  <c r="S10" i="1"/>
  <c r="R24" i="1"/>
  <c r="R10" i="1"/>
  <c r="G55" i="1"/>
  <c r="G81" i="1" s="1"/>
  <c r="Q24" i="1"/>
  <c r="T58" i="1"/>
  <c r="U64" i="1"/>
  <c r="G10" i="1"/>
  <c r="S24" i="1"/>
  <c r="K55" i="1"/>
  <c r="K81" i="1" s="1"/>
  <c r="T16" i="1"/>
  <c r="P24" i="1"/>
  <c r="U71" i="1"/>
  <c r="U55" i="1" s="1"/>
  <c r="T17" i="1"/>
  <c r="V74" i="1"/>
  <c r="T74" i="1"/>
  <c r="W74" i="1" s="1"/>
  <c r="O55" i="1"/>
  <c r="O81" i="1" s="1"/>
  <c r="I55" i="1"/>
  <c r="I81" i="1" s="1"/>
  <c r="H55" i="1"/>
  <c r="H81" i="1" s="1"/>
  <c r="N55" i="1"/>
  <c r="N81" i="1" s="1"/>
  <c r="J55" i="1"/>
  <c r="J81" i="1" s="1"/>
  <c r="Q55" i="1"/>
  <c r="Q81" i="1" s="1"/>
  <c r="L55" i="1"/>
  <c r="L81" i="1" s="1"/>
  <c r="J24" i="1"/>
  <c r="E24" i="1"/>
  <c r="M24" i="1"/>
  <c r="L24" i="1"/>
  <c r="L9" i="1" s="1"/>
  <c r="L51" i="1" s="1"/>
  <c r="N24" i="1"/>
  <c r="G24" i="1"/>
  <c r="I24" i="1"/>
  <c r="K10" i="1"/>
  <c r="M10" i="1"/>
  <c r="Q10" i="1"/>
  <c r="E10" i="1"/>
  <c r="O10" i="1"/>
  <c r="O9" i="1" s="1"/>
  <c r="O51" i="1" s="1"/>
  <c r="H10" i="1"/>
  <c r="P10" i="1"/>
  <c r="U24" i="1"/>
  <c r="T42" i="1"/>
  <c r="F10" i="1"/>
  <c r="T13" i="1"/>
  <c r="N10" i="1"/>
  <c r="V64" i="1"/>
  <c r="W76" i="1"/>
  <c r="W77" i="1"/>
  <c r="W78" i="1"/>
  <c r="W79" i="1"/>
  <c r="W80" i="1"/>
  <c r="V47" i="1"/>
  <c r="M55" i="1"/>
  <c r="M81" i="1" s="1"/>
  <c r="D57" i="1"/>
  <c r="U10" i="1"/>
  <c r="T36" i="1"/>
  <c r="W60" i="1"/>
  <c r="W62" i="1"/>
  <c r="W63" i="1"/>
  <c r="V71" i="1"/>
  <c r="W73" i="1"/>
  <c r="D13" i="1"/>
  <c r="D24" i="1"/>
  <c r="H25" i="1"/>
  <c r="H24" i="1" s="1"/>
  <c r="V40" i="1"/>
  <c r="V44" i="1"/>
  <c r="E58" i="1"/>
  <c r="V60" i="1"/>
  <c r="T12" i="1"/>
  <c r="T61" i="1"/>
  <c r="V65" i="1"/>
  <c r="W72" i="1"/>
  <c r="T75" i="1"/>
  <c r="V77" i="1"/>
  <c r="T26" i="1"/>
  <c r="W65" i="1"/>
  <c r="J18" i="1"/>
  <c r="T18" i="1" s="1"/>
  <c r="F25" i="1"/>
  <c r="T37" i="1"/>
  <c r="T59" i="1"/>
  <c r="F57" i="1"/>
  <c r="T43" i="1"/>
  <c r="V59" i="1"/>
  <c r="F71" i="1"/>
  <c r="T71" i="1" s="1"/>
  <c r="W71" i="1" s="1"/>
  <c r="T19" i="1"/>
  <c r="F64" i="1"/>
  <c r="T64" i="1" s="1"/>
  <c r="W64" i="1" s="1"/>
  <c r="Q9" i="1" l="1"/>
  <c r="Q51" i="1" s="1"/>
  <c r="K9" i="1"/>
  <c r="K51" i="1" s="1"/>
  <c r="R9" i="1"/>
  <c r="R51" i="1" s="1"/>
  <c r="W75" i="1"/>
  <c r="V26" i="1"/>
  <c r="V16" i="1"/>
  <c r="V36" i="1"/>
  <c r="V37" i="1"/>
  <c r="V43" i="1"/>
  <c r="V42" i="1"/>
  <c r="V17" i="1"/>
  <c r="V19" i="1"/>
  <c r="W61" i="1"/>
  <c r="V14" i="1"/>
  <c r="V18" i="1"/>
  <c r="V12" i="1"/>
  <c r="W59" i="1"/>
  <c r="S9" i="1"/>
  <c r="S51" i="1" s="1"/>
  <c r="G9" i="1"/>
  <c r="G51" i="1" s="1"/>
  <c r="H9" i="1"/>
  <c r="H51" i="1" s="1"/>
  <c r="I9" i="1"/>
  <c r="I51" i="1" s="1"/>
  <c r="U81" i="1"/>
  <c r="P9" i="1"/>
  <c r="P51" i="1" s="1"/>
  <c r="V13" i="1"/>
  <c r="E9" i="1"/>
  <c r="E51" i="1" s="1"/>
  <c r="U9" i="1"/>
  <c r="U51" i="1" s="1"/>
  <c r="M9" i="1"/>
  <c r="M51" i="1" s="1"/>
  <c r="N9" i="1"/>
  <c r="N51" i="1" s="1"/>
  <c r="E57" i="1"/>
  <c r="V57" i="1" s="1"/>
  <c r="W58" i="1"/>
  <c r="V58" i="1"/>
  <c r="J10" i="1"/>
  <c r="J9" i="1" s="1"/>
  <c r="J51" i="1" s="1"/>
  <c r="D10" i="1"/>
  <c r="D56" i="1"/>
  <c r="D55" i="1" s="1"/>
  <c r="F56" i="1"/>
  <c r="T57" i="1"/>
  <c r="F24" i="1"/>
  <c r="T24" i="1" s="1"/>
  <c r="T25" i="1"/>
  <c r="V25" i="1" l="1"/>
  <c r="V24" i="1"/>
  <c r="T56" i="1"/>
  <c r="F55" i="1"/>
  <c r="T55" i="1" s="1"/>
  <c r="D9" i="1"/>
  <c r="D51" i="1" s="1"/>
  <c r="F9" i="1"/>
  <c r="F51" i="1" s="1"/>
  <c r="T10" i="1"/>
  <c r="V10" i="1" s="1"/>
  <c r="E56" i="1"/>
  <c r="W57" i="1"/>
  <c r="V56" i="1" l="1"/>
  <c r="E55" i="1"/>
  <c r="V55" i="1" s="1"/>
  <c r="T9" i="1"/>
  <c r="D81" i="1"/>
  <c r="F81" i="1"/>
  <c r="T81" i="1"/>
  <c r="W56" i="1"/>
  <c r="V9" i="1" l="1"/>
  <c r="E81" i="1"/>
  <c r="V81" i="1" s="1"/>
  <c r="W55" i="1"/>
  <c r="W81" i="1" l="1"/>
</calcChain>
</file>

<file path=xl/sharedStrings.xml><?xml version="1.0" encoding="utf-8"?>
<sst xmlns="http://schemas.openxmlformats.org/spreadsheetml/2006/main" count="123" uniqueCount="101">
  <si>
    <t>Concepto</t>
  </si>
  <si>
    <t>definitivo</t>
  </si>
  <si>
    <t>Reconocido</t>
  </si>
  <si>
    <t>Obligaciones</t>
  </si>
  <si>
    <t xml:space="preserve">Enero </t>
  </si>
  <si>
    <t>Febrero</t>
  </si>
  <si>
    <t>Marzo</t>
  </si>
  <si>
    <t>Abril</t>
  </si>
  <si>
    <t>Mayo</t>
  </si>
  <si>
    <t>Junio</t>
  </si>
  <si>
    <t>Julio</t>
  </si>
  <si>
    <t>Agosto</t>
  </si>
  <si>
    <t>Septiembre</t>
  </si>
  <si>
    <t>Octubre</t>
  </si>
  <si>
    <t>Noviembre</t>
  </si>
  <si>
    <t>Diciembre</t>
  </si>
  <si>
    <t>Pagado Vigencia Actual Recursos Subsidio Oferta</t>
  </si>
  <si>
    <t>Pago Vigencia Actual Recursos Art. 5 DecLeg 538</t>
  </si>
  <si>
    <t>Total Recaudado Vigencia Actual</t>
  </si>
  <si>
    <t>Recaudado Vigencias Anteriores</t>
  </si>
  <si>
    <t>COMPROBACION (no puede ser rojo)</t>
  </si>
  <si>
    <t>DISPONIBILIDAD INICIAL</t>
  </si>
  <si>
    <t>Ingresos Corrientes</t>
  </si>
  <si>
    <t>...Venta de Servicios de Salud</t>
  </si>
  <si>
    <t>.........Regimen Subsidiado</t>
  </si>
  <si>
    <t>.........Regimen Contributivo</t>
  </si>
  <si>
    <t>.........Atención a población pobre en lo no cubierto con subsidios a la demanda</t>
  </si>
  <si>
    <t>............Población pobre no afiliada al Régimen Subsidiado</t>
  </si>
  <si>
    <t>.........SOAT (Diferentes a ECAT)</t>
  </si>
  <si>
    <t>.........ADRES (Antes FOSYGA)</t>
  </si>
  <si>
    <t>.........Plan de intervenciones colectivas</t>
  </si>
  <si>
    <t>.........Otras ventas de servicios de salud</t>
  </si>
  <si>
    <t>............Cuotas de recuperación (Vinculados)</t>
  </si>
  <si>
    <t>............Cuotas moderadoras y copagos</t>
  </si>
  <si>
    <t>............Agendamiento y aplicación de la vacuna contra el COVID-19 (Resolución 166 de 2021)</t>
  </si>
  <si>
    <t>............Otras ventas de servicios de salud</t>
  </si>
  <si>
    <t>...Total Aportes (No ligados a la venta de servicios)</t>
  </si>
  <si>
    <t>......Aportes de la nación No ligados a la venta de servicios</t>
  </si>
  <si>
    <t>.........Aportes de la Nación para el Programa de Saneamiento Fiscal y Financiero (Excluye FONSAET)</t>
  </si>
  <si>
    <t>.........FONSAET -Fondo de Salvamento y Garantía del Sector Salud-</t>
  </si>
  <si>
    <t>.........Aportes Artículo 5 Decreto Ley 538 de 2020 - Nación</t>
  </si>
  <si>
    <t>.........Recursos por disponibilidad de camas de unidades de cuidado intensivo e intermedio (Resolución 1161 de 2020)</t>
  </si>
  <si>
    <t>.........Otros Aportes de la Nación no ligados a la venta de servicios de salud</t>
  </si>
  <si>
    <t>......Aportes del departamento/distrito No ligados a la venta de servicios</t>
  </si>
  <si>
    <t>.........Subsidio a la oferta (Art. 2.4.2.6 Decreto 268 de 2020) - Departamento / Distrito</t>
  </si>
  <si>
    <t>.........Aportes Artículo 5 Decreto Ley 538 de 2020 - Departamento / Distrito</t>
  </si>
  <si>
    <t>.........Aportes del Departamento/Distrito para el Programa de Saneamiento Fiscal y Financiero</t>
  </si>
  <si>
    <t>.........Estampillas</t>
  </si>
  <si>
    <t>.........Otros aportes del Departamento/Distrito no ligados a la venta de servicios de salud</t>
  </si>
  <si>
    <t>......Aportes del municipio No ligados a la venta de servicios</t>
  </si>
  <si>
    <t>.........Subsidio a la oferta (Art. 2.4.2.6 Decreto 268 de 2020) - Municipio certificado</t>
  </si>
  <si>
    <t>.........Aportes del Municipio para el Programa de Saneamiento Fiscal y Financiero</t>
  </si>
  <si>
    <t>.........Aportes Artículo 5 Decreto Ley 538 de 2020 - Municipio</t>
  </si>
  <si>
    <t>.........Otros aportes del Municipio no ligados a la venta de servicios de salud</t>
  </si>
  <si>
    <t>...Otros ingresos corrientes</t>
  </si>
  <si>
    <t>Ingresos de Capital</t>
  </si>
  <si>
    <t>Otros Ingresos</t>
  </si>
  <si>
    <t>Cuentas por cobrar Otras vigencias</t>
  </si>
  <si>
    <t>TOTAL DE INGRESOS</t>
  </si>
  <si>
    <t>COMPROBACION comp - pago  (no puede ser rojo)</t>
  </si>
  <si>
    <t>GASTOS DE FUNCIONAMIENTO</t>
  </si>
  <si>
    <t>...GASTOS DE PERSONAL</t>
  </si>
  <si>
    <t>......Gastos de Personal de Planta</t>
  </si>
  <si>
    <t>.........Servicios personales asociados a la nómina</t>
  </si>
  <si>
    <t>............Sueldos personal de nómina</t>
  </si>
  <si>
    <t>............Horas extras, dominicales y festivos</t>
  </si>
  <si>
    <t>............Otros conceptos de servicios personales asociados a la nómina</t>
  </si>
  <si>
    <t>.........Contribuciones inherentes a la nómina</t>
  </si>
  <si>
    <t>......Servicios Personales Indirectos</t>
  </si>
  <si>
    <t>...GASTOS GENERALES</t>
  </si>
  <si>
    <t>......Adquisición de bienes</t>
  </si>
  <si>
    <t>......Adquisición de servicios (diferentes a mantenimiento)</t>
  </si>
  <si>
    <t>......Mantenimiento</t>
  </si>
  <si>
    <t>......Servicios públicos</t>
  </si>
  <si>
    <t>......Impuestos y Multas</t>
  </si>
  <si>
    <t>......Otros</t>
  </si>
  <si>
    <t>...TRANSFERENCIAS CORRIENTES</t>
  </si>
  <si>
    <t>......Pago directo de pensionados o jubilados</t>
  </si>
  <si>
    <t>......Otras transferencias corrientes</t>
  </si>
  <si>
    <t>GASTOS DE OPERACION COMERCIAL Y PRESTACION DE SERVICIOS</t>
  </si>
  <si>
    <t>...Medicamentos</t>
  </si>
  <si>
    <t>...De comercialización (compra de ByS para la venta diferentes a medicamentos)</t>
  </si>
  <si>
    <t>...De prestación de servicios (compra de ByS para prestación de servicios diferentes a medicamentos)</t>
  </si>
  <si>
    <t>INVERSION</t>
  </si>
  <si>
    <t>DEUDA PUBLICA</t>
  </si>
  <si>
    <t>CUENTAS POR PAGAR (Vigencias anteriores)</t>
  </si>
  <si>
    <t>TOTAL DE GASTOS</t>
  </si>
  <si>
    <t>EJECUCIÓN PRESUPUESTAL PARA EL SISTEMA DE INFORMACION HOSPITALARIO - SIHO</t>
  </si>
  <si>
    <t xml:space="preserve">El Gerente y el Jefe de Presupuesto ( o quien haga sus veces) certificamos, que la información contenida en este formato es copia fiel del sistema de información.  El presente formato se expide como soporte para el tramite de información a através del Sistema de Información Hosptalario SIHO. </t>
  </si>
  <si>
    <t>Fecha:</t>
  </si>
  <si>
    <t>.........Población Extranjera (no asegurada)</t>
  </si>
  <si>
    <t>Código</t>
  </si>
  <si>
    <t>DEBE SER CERO</t>
  </si>
  <si>
    <t>.........Fortalecimiento de la Atención Primaria en Salud - Equipos Básicos de Salud</t>
  </si>
  <si>
    <t>.........Fortalecimiento del Hospital Público</t>
  </si>
  <si>
    <t>.........PAPSIVI -Programa de Atención Psicosocial y Salud Integral a Víctimas</t>
  </si>
  <si>
    <t>.........FRISCO -Fondo para la Rehabilitación, Inversión Social y Lucha contra el Crimen</t>
  </si>
  <si>
    <t>.........Infraestructura y dotación</t>
  </si>
  <si>
    <t>SECRETARIA DE SALUD E INCLUSION SOCIAL</t>
  </si>
  <si>
    <t>ESE HOSPITAL MENTAL DE ANTIOQUIA MARIA UPEGUI - HOMO</t>
  </si>
  <si>
    <t>MUNICIPO DE BELLO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</si>
</sst>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11"/>
      <name val="Arial"/>
      <family val="2"/>
    </font>
    <font>
      <b/>
      <sz val="10"/>
      <name val="Arial"/>
      <family val="2"/>
    </font>
    <font>
      <sz val="8"/>
      <name val="Arial"/>
      <family val="2"/>
    </font>
    <font>
      <u/>
      <sz val="11"/>
      <name val="Arial"/>
      <family val="2"/>
    </font>
    <font>
      <sz val="11"/>
      <color theme="1"/>
      <name val="Arial"/>
      <family val="2"/>
    </font>
    <font>
      <b/>
      <sz val="11"/>
      <name val="Arial"/>
      <family val="2"/>
    </font>
    <font>
      <b/>
      <sz val="12"/>
      <name val="Arial"/>
      <family val="2"/>
    </font>
    <font>
      <sz val="12"/>
      <name val="Arial"/>
      <family val="2"/>
    </font>
    <font>
      <b/>
      <sz val="12"/>
      <color theme="0"/>
      <name val="Arial"/>
      <family val="2"/>
    </font>
    <font>
      <b/>
      <sz val="11"/>
      <color theme="0"/>
      <name val="Arial"/>
      <family val="2"/>
    </font>
    <font>
      <sz val="8"/>
      <color rgb="FF000000"/>
      <name val="Verdana"/>
      <family val="2"/>
    </font>
  </fonts>
  <fills count="8">
    <fill>
      <patternFill patternType="none"/>
    </fill>
    <fill>
      <patternFill patternType="gray125"/>
    </fill>
    <fill>
      <patternFill patternType="solid">
        <fgColor rgb="FFFFFFFF"/>
        <bgColor indexed="64"/>
      </patternFill>
    </fill>
    <fill>
      <patternFill patternType="solid">
        <fgColor rgb="FFF7F7F7"/>
        <bgColor indexed="64"/>
      </patternFill>
    </fill>
    <fill>
      <patternFill patternType="solid">
        <fgColor rgb="FFE0E0E0"/>
        <bgColor indexed="64"/>
      </patternFill>
    </fill>
    <fill>
      <patternFill patternType="solid">
        <fgColor theme="0"/>
        <bgColor indexed="64"/>
      </patternFill>
    </fill>
    <fill>
      <patternFill patternType="solid">
        <fgColor theme="2" tint="-9.9978637043366805E-2"/>
        <bgColor indexed="64"/>
      </patternFill>
    </fill>
    <fill>
      <patternFill patternType="solid">
        <fgColor rgb="FF41844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94C7"/>
      </left>
      <right style="thin">
        <color rgb="FF0094C7"/>
      </right>
      <top style="thin">
        <color rgb="FF0094C7"/>
      </top>
      <bottom style="thin">
        <color rgb="FF0094C7"/>
      </bottom>
      <diagonal/>
    </border>
  </borders>
  <cellStyleXfs count="3">
    <xf numFmtId="0" fontId="0" fillId="0" borderId="0"/>
    <xf numFmtId="41" fontId="1" fillId="0" borderId="0" applyFont="0" applyFill="0" applyBorder="0" applyAlignment="0" applyProtection="0"/>
    <xf numFmtId="0" fontId="2" fillId="0" borderId="0" applyNumberFormat="0" applyFill="0" applyBorder="0" applyAlignment="0" applyProtection="0"/>
  </cellStyleXfs>
  <cellXfs count="46">
    <xf numFmtId="0" fontId="0" fillId="0" borderId="0" xfId="0"/>
    <xf numFmtId="0" fontId="3" fillId="0" borderId="0" xfId="0" applyNumberFormat="1" applyFont="1" applyProtection="1">
      <protection locked="0"/>
    </xf>
    <xf numFmtId="3" fontId="3" fillId="0" borderId="0" xfId="0" applyNumberFormat="1" applyFont="1" applyProtection="1">
      <protection locked="0"/>
    </xf>
    <xf numFmtId="0" fontId="5" fillId="0" borderId="0" xfId="0" applyNumberFormat="1" applyFont="1" applyFill="1" applyAlignment="1" applyProtection="1">
      <alignment vertical="center" wrapText="1"/>
      <protection locked="0"/>
    </xf>
    <xf numFmtId="3" fontId="5" fillId="0" borderId="0" xfId="0" applyNumberFormat="1" applyFont="1" applyFill="1" applyAlignment="1" applyProtection="1">
      <alignment vertical="center" wrapText="1"/>
      <protection locked="0"/>
    </xf>
    <xf numFmtId="0" fontId="3" fillId="0" borderId="0" xfId="0" applyNumberFormat="1" applyFont="1" applyFill="1" applyProtection="1">
      <protection locked="0"/>
    </xf>
    <xf numFmtId="3" fontId="3" fillId="2" borderId="0" xfId="0" applyNumberFormat="1" applyFont="1" applyFill="1" applyProtection="1">
      <protection locked="0"/>
    </xf>
    <xf numFmtId="0" fontId="3" fillId="2" borderId="0" xfId="0" applyNumberFormat="1" applyFont="1" applyFill="1" applyProtection="1">
      <protection locked="0"/>
    </xf>
    <xf numFmtId="0" fontId="3" fillId="0" borderId="0" xfId="0" applyNumberFormat="1" applyFont="1" applyProtection="1"/>
    <xf numFmtId="0" fontId="3" fillId="5" borderId="0" xfId="0" applyNumberFormat="1" applyFont="1" applyFill="1" applyProtection="1">
      <protection locked="0"/>
    </xf>
    <xf numFmtId="0" fontId="5" fillId="0" borderId="0" xfId="1" applyNumberFormat="1" applyFont="1" applyProtection="1"/>
    <xf numFmtId="0" fontId="5" fillId="0" borderId="0" xfId="1" applyNumberFormat="1" applyFont="1" applyAlignment="1" applyProtection="1">
      <alignment wrapText="1"/>
    </xf>
    <xf numFmtId="3" fontId="5" fillId="0" borderId="0" xfId="1" applyNumberFormat="1" applyFont="1" applyProtection="1">
      <protection locked="0"/>
    </xf>
    <xf numFmtId="0" fontId="5" fillId="0" borderId="0" xfId="1" applyNumberFormat="1" applyFont="1" applyProtection="1">
      <protection locked="0"/>
    </xf>
    <xf numFmtId="0" fontId="3" fillId="0" borderId="0" xfId="0" applyNumberFormat="1" applyFont="1" applyAlignment="1" applyProtection="1">
      <alignment wrapText="1"/>
      <protection locked="0"/>
    </xf>
    <xf numFmtId="0" fontId="8" fillId="0" borderId="0" xfId="0" applyNumberFormat="1" applyFont="1" applyAlignment="1" applyProtection="1">
      <alignment wrapText="1"/>
      <protection locked="0"/>
    </xf>
    <xf numFmtId="0" fontId="9" fillId="0" borderId="0" xfId="0" applyNumberFormat="1" applyFont="1" applyAlignment="1" applyProtection="1">
      <alignment horizontal="center" wrapText="1"/>
      <protection locked="0"/>
    </xf>
    <xf numFmtId="3" fontId="10" fillId="0" borderId="0" xfId="0" applyNumberFormat="1" applyFont="1" applyProtection="1">
      <protection locked="0"/>
    </xf>
    <xf numFmtId="0" fontId="4" fillId="6" borderId="1" xfId="0" applyNumberFormat="1" applyFont="1" applyFill="1" applyBorder="1" applyAlignment="1" applyProtection="1">
      <alignment horizontal="center" vertical="center" wrapText="1"/>
    </xf>
    <xf numFmtId="3" fontId="4" fillId="6" borderId="1" xfId="0" applyNumberFormat="1" applyFont="1" applyFill="1" applyBorder="1" applyAlignment="1" applyProtection="1">
      <alignment horizontal="center" vertical="center" wrapText="1"/>
    </xf>
    <xf numFmtId="0" fontId="3" fillId="0" borderId="1" xfId="0" applyNumberFormat="1" applyFont="1" applyBorder="1" applyProtection="1"/>
    <xf numFmtId="0" fontId="6" fillId="3" borderId="1" xfId="2" applyNumberFormat="1" applyFont="1" applyFill="1" applyBorder="1" applyAlignment="1" applyProtection="1">
      <alignment vertical="center" wrapText="1"/>
    </xf>
    <xf numFmtId="3" fontId="5" fillId="3" borderId="1" xfId="0" applyNumberFormat="1" applyFont="1" applyFill="1" applyBorder="1" applyAlignment="1" applyProtection="1">
      <alignment horizontal="right" vertical="center" wrapText="1"/>
      <protection locked="0"/>
    </xf>
    <xf numFmtId="3" fontId="3" fillId="0" borderId="1" xfId="0" applyNumberFormat="1" applyFont="1" applyBorder="1" applyProtection="1">
      <protection locked="0"/>
    </xf>
    <xf numFmtId="0" fontId="3" fillId="0" borderId="1" xfId="0" applyNumberFormat="1" applyFont="1" applyBorder="1" applyProtection="1">
      <protection locked="0"/>
    </xf>
    <xf numFmtId="0" fontId="6" fillId="4" borderId="1" xfId="2" applyNumberFormat="1" applyFont="1" applyFill="1" applyBorder="1" applyAlignment="1" applyProtection="1">
      <alignment vertical="center" wrapText="1"/>
    </xf>
    <xf numFmtId="3" fontId="5" fillId="4" borderId="1" xfId="0" applyNumberFormat="1" applyFont="1" applyFill="1" applyBorder="1" applyAlignment="1" applyProtection="1">
      <alignment horizontal="right" vertical="center" wrapText="1"/>
    </xf>
    <xf numFmtId="3" fontId="3" fillId="0" borderId="1" xfId="0" applyNumberFormat="1" applyFont="1" applyBorder="1" applyProtection="1"/>
    <xf numFmtId="0" fontId="6" fillId="0" borderId="1" xfId="2" applyNumberFormat="1" applyFont="1" applyFill="1" applyBorder="1" applyAlignment="1" applyProtection="1">
      <alignment vertical="center" wrapText="1"/>
    </xf>
    <xf numFmtId="0" fontId="7" fillId="0" borderId="1" xfId="0" applyFont="1" applyBorder="1" applyAlignment="1">
      <alignment wrapText="1"/>
    </xf>
    <xf numFmtId="3" fontId="5" fillId="0" borderId="1" xfId="0" applyNumberFormat="1" applyFont="1" applyBorder="1" applyAlignment="1" applyProtection="1">
      <alignment horizontal="right" vertical="center" wrapText="1"/>
      <protection locked="0"/>
    </xf>
    <xf numFmtId="0" fontId="6" fillId="5" borderId="1" xfId="2" applyNumberFormat="1" applyFont="1" applyFill="1" applyBorder="1" applyAlignment="1" applyProtection="1">
      <alignment vertical="center" wrapText="1"/>
    </xf>
    <xf numFmtId="3" fontId="5" fillId="5" borderId="1" xfId="0" applyNumberFormat="1" applyFont="1" applyFill="1" applyBorder="1" applyAlignment="1" applyProtection="1">
      <alignment horizontal="right" vertical="center" wrapText="1"/>
      <protection locked="0"/>
    </xf>
    <xf numFmtId="3" fontId="3" fillId="5" borderId="1" xfId="0" applyNumberFormat="1" applyFont="1" applyFill="1" applyBorder="1" applyProtection="1">
      <protection locked="0"/>
    </xf>
    <xf numFmtId="0" fontId="3" fillId="5" borderId="1" xfId="0" applyNumberFormat="1" applyFont="1" applyFill="1" applyBorder="1" applyProtection="1">
      <protection locked="0"/>
    </xf>
    <xf numFmtId="0" fontId="3" fillId="0" borderId="1" xfId="0" applyNumberFormat="1" applyFont="1" applyBorder="1" applyAlignment="1" applyProtection="1">
      <alignment wrapText="1"/>
    </xf>
    <xf numFmtId="0" fontId="3" fillId="5" borderId="1" xfId="0" applyNumberFormat="1" applyFont="1" applyFill="1" applyBorder="1" applyAlignment="1" applyProtection="1">
      <alignment wrapText="1"/>
    </xf>
    <xf numFmtId="0" fontId="12" fillId="7" borderId="0" xfId="0" applyNumberFormat="1" applyFont="1" applyFill="1" applyAlignment="1" applyProtection="1">
      <alignment horizontal="right" wrapText="1"/>
    </xf>
    <xf numFmtId="3" fontId="12" fillId="7" borderId="0" xfId="0" applyNumberFormat="1" applyFont="1" applyFill="1" applyProtection="1"/>
    <xf numFmtId="0" fontId="4" fillId="6" borderId="1" xfId="0" applyNumberFormat="1" applyFont="1" applyFill="1" applyBorder="1" applyAlignment="1" applyProtection="1">
      <alignment horizontal="center" vertical="center" wrapText="1"/>
      <protection locked="0"/>
    </xf>
    <xf numFmtId="0" fontId="8" fillId="0" borderId="0" xfId="0" applyNumberFormat="1" applyFont="1" applyAlignment="1" applyProtection="1">
      <alignment horizontal="center" wrapText="1"/>
      <protection locked="0"/>
    </xf>
    <xf numFmtId="0" fontId="3" fillId="0" borderId="0" xfId="0" applyNumberFormat="1" applyFont="1" applyAlignment="1" applyProtection="1">
      <alignment horizontal="center"/>
      <protection locked="0"/>
    </xf>
    <xf numFmtId="0" fontId="9" fillId="0" borderId="0" xfId="0" applyNumberFormat="1" applyFont="1" applyAlignment="1" applyProtection="1">
      <alignment horizontal="center" wrapText="1"/>
    </xf>
    <xf numFmtId="0" fontId="11" fillId="7" borderId="0" xfId="0" applyNumberFormat="1" applyFont="1" applyFill="1" applyAlignment="1" applyProtection="1">
      <alignment horizontal="center" wrapText="1"/>
      <protection locked="0"/>
    </xf>
    <xf numFmtId="3" fontId="13" fillId="3" borderId="2" xfId="0" applyNumberFormat="1" applyFont="1" applyFill="1" applyBorder="1" applyAlignment="1">
      <alignment horizontal="right" vertical="center" wrapText="1"/>
    </xf>
    <xf numFmtId="0" fontId="13" fillId="3" borderId="2" xfId="0" applyFont="1" applyFill="1" applyBorder="1" applyAlignment="1">
      <alignment horizontal="right" vertical="center" wrapText="1"/>
    </xf>
  </cellXfs>
  <cellStyles count="3">
    <cellStyle name="Hipervínculo" xfId="2" builtinId="8"/>
    <cellStyle name="Millares [0]" xfId="1" builtinId="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1844F"/>
      <color rgb="FF4184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596151</xdr:colOff>
      <xdr:row>0</xdr:row>
      <xdr:rowOff>100853</xdr:rowOff>
    </xdr:from>
    <xdr:to>
      <xdr:col>1</xdr:col>
      <xdr:colOff>3563470</xdr:colOff>
      <xdr:row>4</xdr:row>
      <xdr:rowOff>302558</xdr:rowOff>
    </xdr:to>
    <xdr:pic>
      <xdr:nvPicPr>
        <xdr:cNvPr id="2" name="Imagen 19">
          <a:extLst>
            <a:ext uri="{FF2B5EF4-FFF2-40B4-BE49-F238E27FC236}">
              <a16:creationId xmlns:a16="http://schemas.microsoft.com/office/drawing/2014/main" xmlns="" id="{F9F6B416-F01A-4D54-B16F-455A4BED9F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239"/>
        <a:stretch/>
      </xdr:blipFill>
      <xdr:spPr bwMode="auto">
        <a:xfrm>
          <a:off x="1033180" y="100853"/>
          <a:ext cx="2967319" cy="1389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javascript:__doPostBack('_ctl0$ContentPlaceHolder1$dgFlujosCajas$_ctl27$_ctl0','')" TargetMode="External"/><Relationship Id="rId21" Type="http://schemas.openxmlformats.org/officeDocument/2006/relationships/hyperlink" Target="javascript:__doPostBack('_ctl0$ContentPlaceHolder1$dgFlujosCajas$_ctl22$_ctl0','')" TargetMode="External"/><Relationship Id="rId34" Type="http://schemas.openxmlformats.org/officeDocument/2006/relationships/hyperlink" Target="javascript:__doPostBack('_ctl0$ContentPlaceHolder1$dgFlujosCajas$_ctl35$_ctl0','')" TargetMode="External"/><Relationship Id="rId42" Type="http://schemas.openxmlformats.org/officeDocument/2006/relationships/hyperlink" Target="javascript:__doPostBack('_ctl0$ContentPlaceHolder1$dgFlujosCajas$_ctl43$_ctl0','')" TargetMode="External"/><Relationship Id="rId47" Type="http://schemas.openxmlformats.org/officeDocument/2006/relationships/hyperlink" Target="javascript:__doPostBack('_ctl0$ContentPlaceHolder1$dgFlujosCajas$_ctl48$_ctl0','')" TargetMode="External"/><Relationship Id="rId50" Type="http://schemas.openxmlformats.org/officeDocument/2006/relationships/hyperlink" Target="javascript:__doPostBack('_ctl0$ContentPlaceHolder1$dgFlujosCajas$_ctl51$_ctl0','')" TargetMode="External"/><Relationship Id="rId55" Type="http://schemas.openxmlformats.org/officeDocument/2006/relationships/hyperlink" Target="javascript:__doPostBack('_ctl0$ContentPlaceHolder1$dgFlujosCajas$_ctl56$_ctl0','')" TargetMode="External"/><Relationship Id="rId63" Type="http://schemas.openxmlformats.org/officeDocument/2006/relationships/hyperlink" Target="javascript:__doPostBack('_ctl0$ContentPlaceHolder1$dgFlujosCajas$_ctl64$_ctl0','')" TargetMode="External"/><Relationship Id="rId7" Type="http://schemas.openxmlformats.org/officeDocument/2006/relationships/hyperlink" Target="javascript:__doPostBack('_ctl0$ContentPlaceHolder1$dgFlujosCajas$_ctl8$_ctl0','')" TargetMode="External"/><Relationship Id="rId2" Type="http://schemas.openxmlformats.org/officeDocument/2006/relationships/hyperlink" Target="javascript:__doPostBack('_ctl0$ContentPlaceHolder1$dgFlujosCajas$_ctl3$_ctl0','')" TargetMode="External"/><Relationship Id="rId16" Type="http://schemas.openxmlformats.org/officeDocument/2006/relationships/hyperlink" Target="javascript:__doPostBack('_ctl0$ContentPlaceHolder1$dgFlujosCajas$_ctl17$_ctl0','')" TargetMode="External"/><Relationship Id="rId29" Type="http://schemas.openxmlformats.org/officeDocument/2006/relationships/hyperlink" Target="javascript:__doPostBack('_ctl0$ContentPlaceHolder1$dgFlujosCajas$_ctl30$_ctl0','')" TargetMode="External"/><Relationship Id="rId11" Type="http://schemas.openxmlformats.org/officeDocument/2006/relationships/hyperlink" Target="javascript:__doPostBack('_ctl0$ContentPlaceHolder1$dgFlujosCajas$_ctl12$_ctl0','')" TargetMode="External"/><Relationship Id="rId24" Type="http://schemas.openxmlformats.org/officeDocument/2006/relationships/hyperlink" Target="javascript:__doPostBack('_ctl0$ContentPlaceHolder1$dgFlujosCajas$_ctl25$_ctl0','')" TargetMode="External"/><Relationship Id="rId32" Type="http://schemas.openxmlformats.org/officeDocument/2006/relationships/hyperlink" Target="javascript:__doPostBack('_ctl0$ContentPlaceHolder1$dgFlujosCajas$_ctl33$_ctl0','')" TargetMode="External"/><Relationship Id="rId37" Type="http://schemas.openxmlformats.org/officeDocument/2006/relationships/hyperlink" Target="javascript:__doPostBack('_ctl0$ContentPlaceHolder1$dgFlujosCajas$_ctl38$_ctl0','')" TargetMode="External"/><Relationship Id="rId40" Type="http://schemas.openxmlformats.org/officeDocument/2006/relationships/hyperlink" Target="javascript:__doPostBack('_ctl0$ContentPlaceHolder1$dgFlujosCajas$_ctl41$_ctl0','')" TargetMode="External"/><Relationship Id="rId45" Type="http://schemas.openxmlformats.org/officeDocument/2006/relationships/hyperlink" Target="javascript:__doPostBack('_ctl0$ContentPlaceHolder1$dgFlujosCajas$_ctl46$_ctl0','')" TargetMode="External"/><Relationship Id="rId53" Type="http://schemas.openxmlformats.org/officeDocument/2006/relationships/hyperlink" Target="javascript:__doPostBack('_ctl0$ContentPlaceHolder1$dgFlujosCajas$_ctl54$_ctl0','')" TargetMode="External"/><Relationship Id="rId58" Type="http://schemas.openxmlformats.org/officeDocument/2006/relationships/hyperlink" Target="javascript:__doPostBack('_ctl0$ContentPlaceHolder1$dgFlujosCajas$_ctl59$_ctl0','')" TargetMode="External"/><Relationship Id="rId66" Type="http://schemas.openxmlformats.org/officeDocument/2006/relationships/printerSettings" Target="../printerSettings/printerSettings1.bin"/><Relationship Id="rId5" Type="http://schemas.openxmlformats.org/officeDocument/2006/relationships/hyperlink" Target="javascript:__doPostBack('_ctl0$ContentPlaceHolder1$dgFlujosCajas$_ctl6$_ctl0','')" TargetMode="External"/><Relationship Id="rId61" Type="http://schemas.openxmlformats.org/officeDocument/2006/relationships/hyperlink" Target="javascript:__doPostBack('_ctl0$ContentPlaceHolder1$dgFlujosCajas$_ctl62$_ctl0','')" TargetMode="External"/><Relationship Id="rId19" Type="http://schemas.openxmlformats.org/officeDocument/2006/relationships/hyperlink" Target="javascript:__doPostBack('_ctl0$ContentPlaceHolder1$dgFlujosCajas$_ctl20$_ctl0','')" TargetMode="External"/><Relationship Id="rId14" Type="http://schemas.openxmlformats.org/officeDocument/2006/relationships/hyperlink" Target="javascript:__doPostBack('_ctl0$ContentPlaceHolder1$dgFlujosCajas$_ctl15$_ctl0','')" TargetMode="External"/><Relationship Id="rId22" Type="http://schemas.openxmlformats.org/officeDocument/2006/relationships/hyperlink" Target="javascript:__doPostBack('_ctl0$ContentPlaceHolder1$dgFlujosCajas$_ctl23$_ctl0','')" TargetMode="External"/><Relationship Id="rId27" Type="http://schemas.openxmlformats.org/officeDocument/2006/relationships/hyperlink" Target="javascript:__doPostBack('_ctl0$ContentPlaceHolder1$dgFlujosCajas$_ctl28$_ctl0','')" TargetMode="External"/><Relationship Id="rId30" Type="http://schemas.openxmlformats.org/officeDocument/2006/relationships/hyperlink" Target="javascript:__doPostBack('_ctl0$ContentPlaceHolder1$dgFlujosCajas$_ctl31$_ctl0','')" TargetMode="External"/><Relationship Id="rId35" Type="http://schemas.openxmlformats.org/officeDocument/2006/relationships/hyperlink" Target="javascript:__doPostBack('_ctl0$ContentPlaceHolder1$dgFlujosCajas$_ctl36$_ctl0','')" TargetMode="External"/><Relationship Id="rId43" Type="http://schemas.openxmlformats.org/officeDocument/2006/relationships/hyperlink" Target="javascript:__doPostBack('_ctl0$ContentPlaceHolder1$dgFlujosCajas$_ctl44$_ctl0','')" TargetMode="External"/><Relationship Id="rId48" Type="http://schemas.openxmlformats.org/officeDocument/2006/relationships/hyperlink" Target="javascript:__doPostBack('_ctl0$ContentPlaceHolder1$dgFlujosCajas$_ctl49$_ctl0','')" TargetMode="External"/><Relationship Id="rId56" Type="http://schemas.openxmlformats.org/officeDocument/2006/relationships/hyperlink" Target="javascript:__doPostBack('_ctl0$ContentPlaceHolder1$dgFlujosCajas$_ctl57$_ctl0','')" TargetMode="External"/><Relationship Id="rId64" Type="http://schemas.openxmlformats.org/officeDocument/2006/relationships/hyperlink" Target="javascript:__doPostBack('_ctl0$ContentPlaceHolder1$dgFlujosCajas$_ctl65$_ctl0','')" TargetMode="External"/><Relationship Id="rId8" Type="http://schemas.openxmlformats.org/officeDocument/2006/relationships/hyperlink" Target="javascript:__doPostBack('_ctl0$ContentPlaceHolder1$dgFlujosCajas$_ctl9$_ctl0','')" TargetMode="External"/><Relationship Id="rId51" Type="http://schemas.openxmlformats.org/officeDocument/2006/relationships/hyperlink" Target="javascript:__doPostBack('_ctl0$ContentPlaceHolder1$dgFlujosCajas$_ctl52$_ctl0','')" TargetMode="External"/><Relationship Id="rId3" Type="http://schemas.openxmlformats.org/officeDocument/2006/relationships/hyperlink" Target="javascript:__doPostBack('_ctl0$ContentPlaceHolder1$dgFlujosCajas$_ctl4$_ctl0','')" TargetMode="External"/><Relationship Id="rId12" Type="http://schemas.openxmlformats.org/officeDocument/2006/relationships/hyperlink" Target="javascript:__doPostBack('_ctl0$ContentPlaceHolder1$dgFlujosCajas$_ctl13$_ctl0','')" TargetMode="External"/><Relationship Id="rId17" Type="http://schemas.openxmlformats.org/officeDocument/2006/relationships/hyperlink" Target="javascript:__doPostBack('_ctl0$ContentPlaceHolder1$dgFlujosCajas$_ctl18$_ctl0','')" TargetMode="External"/><Relationship Id="rId25" Type="http://schemas.openxmlformats.org/officeDocument/2006/relationships/hyperlink" Target="javascript:__doPostBack('_ctl0$ContentPlaceHolder1$dgFlujosCajas$_ctl26$_ctl0','')" TargetMode="External"/><Relationship Id="rId33" Type="http://schemas.openxmlformats.org/officeDocument/2006/relationships/hyperlink" Target="javascript:__doPostBack('_ctl0$ContentPlaceHolder1$dgFlujosCajas$_ctl34$_ctl0','')" TargetMode="External"/><Relationship Id="rId38" Type="http://schemas.openxmlformats.org/officeDocument/2006/relationships/hyperlink" Target="javascript:__doPostBack('_ctl0$ContentPlaceHolder1$dgFlujosCajas$_ctl39$_ctl0','')" TargetMode="External"/><Relationship Id="rId46" Type="http://schemas.openxmlformats.org/officeDocument/2006/relationships/hyperlink" Target="javascript:__doPostBack('_ctl0$ContentPlaceHolder1$dgFlujosCajas$_ctl47$_ctl0','')" TargetMode="External"/><Relationship Id="rId59" Type="http://schemas.openxmlformats.org/officeDocument/2006/relationships/hyperlink" Target="javascript:__doPostBack('_ctl0$ContentPlaceHolder1$dgFlujosCajas$_ctl60$_ctl0','')" TargetMode="External"/><Relationship Id="rId67" Type="http://schemas.openxmlformats.org/officeDocument/2006/relationships/drawing" Target="../drawings/drawing1.xml"/><Relationship Id="rId20" Type="http://schemas.openxmlformats.org/officeDocument/2006/relationships/hyperlink" Target="javascript:__doPostBack('_ctl0$ContentPlaceHolder1$dgFlujosCajas$_ctl21$_ctl0','')" TargetMode="External"/><Relationship Id="rId41" Type="http://schemas.openxmlformats.org/officeDocument/2006/relationships/hyperlink" Target="javascript:__doPostBack('_ctl0$ContentPlaceHolder1$dgFlujosCajas$_ctl42$_ctl0','')" TargetMode="External"/><Relationship Id="rId54" Type="http://schemas.openxmlformats.org/officeDocument/2006/relationships/hyperlink" Target="javascript:__doPostBack('_ctl0$ContentPlaceHolder1$dgFlujosCajas$_ctl55$_ctl0','')" TargetMode="External"/><Relationship Id="rId62" Type="http://schemas.openxmlformats.org/officeDocument/2006/relationships/hyperlink" Target="javascript:__doPostBack('_ctl0$ContentPlaceHolder1$dgFlujosCajas$_ctl63$_ctl0','')" TargetMode="External"/><Relationship Id="rId1" Type="http://schemas.openxmlformats.org/officeDocument/2006/relationships/hyperlink" Target="javascript:__doPostBack('_ctl0$ContentPlaceHolder1$dgFlujosCajas$_ctl2$_ctl0','')" TargetMode="External"/><Relationship Id="rId6" Type="http://schemas.openxmlformats.org/officeDocument/2006/relationships/hyperlink" Target="javascript:__doPostBack('_ctl0$ContentPlaceHolder1$dgFlujosCajas$_ctl7$_ctl0','')" TargetMode="External"/><Relationship Id="rId15" Type="http://schemas.openxmlformats.org/officeDocument/2006/relationships/hyperlink" Target="javascript:__doPostBack('_ctl0$ContentPlaceHolder1$dgFlujosCajas$_ctl16$_ctl0','')" TargetMode="External"/><Relationship Id="rId23" Type="http://schemas.openxmlformats.org/officeDocument/2006/relationships/hyperlink" Target="javascript:__doPostBack('_ctl0$ContentPlaceHolder1$dgFlujosCajas$_ctl24$_ctl0','')" TargetMode="External"/><Relationship Id="rId28" Type="http://schemas.openxmlformats.org/officeDocument/2006/relationships/hyperlink" Target="javascript:__doPostBack('_ctl0$ContentPlaceHolder1$dgFlujosCajas$_ctl29$_ctl0','')" TargetMode="External"/><Relationship Id="rId36" Type="http://schemas.openxmlformats.org/officeDocument/2006/relationships/hyperlink" Target="javascript:__doPostBack('_ctl0$ContentPlaceHolder1$dgFlujosCajas$_ctl37$_ctl0','')" TargetMode="External"/><Relationship Id="rId49" Type="http://schemas.openxmlformats.org/officeDocument/2006/relationships/hyperlink" Target="javascript:__doPostBack('_ctl0$ContentPlaceHolder1$dgFlujosCajas$_ctl50$_ctl0','')" TargetMode="External"/><Relationship Id="rId57" Type="http://schemas.openxmlformats.org/officeDocument/2006/relationships/hyperlink" Target="javascript:__doPostBack('_ctl0$ContentPlaceHolder1$dgFlujosCajas$_ctl58$_ctl0','')" TargetMode="External"/><Relationship Id="rId10" Type="http://schemas.openxmlformats.org/officeDocument/2006/relationships/hyperlink" Target="javascript:__doPostBack('_ctl0$ContentPlaceHolder1$dgFlujosCajas$_ctl11$_ctl0','')" TargetMode="External"/><Relationship Id="rId31" Type="http://schemas.openxmlformats.org/officeDocument/2006/relationships/hyperlink" Target="javascript:__doPostBack('_ctl0$ContentPlaceHolder1$dgFlujosCajas$_ctl32$_ctl0','')" TargetMode="External"/><Relationship Id="rId44" Type="http://schemas.openxmlformats.org/officeDocument/2006/relationships/hyperlink" Target="javascript:__doPostBack('_ctl0$ContentPlaceHolder1$dgFlujosCajas$_ctl45$_ctl0','')" TargetMode="External"/><Relationship Id="rId52" Type="http://schemas.openxmlformats.org/officeDocument/2006/relationships/hyperlink" Target="javascript:__doPostBack('_ctl0$ContentPlaceHolder1$dgFlujosCajas$_ctl53$_ctl0','')" TargetMode="External"/><Relationship Id="rId60" Type="http://schemas.openxmlformats.org/officeDocument/2006/relationships/hyperlink" Target="javascript:__doPostBack('_ctl0$ContentPlaceHolder1$dgFlujosCajas$_ctl61$_ctl0','')" TargetMode="External"/><Relationship Id="rId65" Type="http://schemas.openxmlformats.org/officeDocument/2006/relationships/hyperlink" Target="javascript:__doPostBack('_ctl0$ContentPlaceHolder1$dgFlujosCajas$_ctl66$_ctl0','')" TargetMode="External"/><Relationship Id="rId4" Type="http://schemas.openxmlformats.org/officeDocument/2006/relationships/hyperlink" Target="javascript:__doPostBack('_ctl0$ContentPlaceHolder1$dgFlujosCajas$_ctl5$_ctl0','')" TargetMode="External"/><Relationship Id="rId9" Type="http://schemas.openxmlformats.org/officeDocument/2006/relationships/hyperlink" Target="javascript:__doPostBack('_ctl0$ContentPlaceHolder1$dgFlujosCajas$_ctl10$_ctl0','')" TargetMode="External"/><Relationship Id="rId13" Type="http://schemas.openxmlformats.org/officeDocument/2006/relationships/hyperlink" Target="javascript:__doPostBack('_ctl0$ContentPlaceHolder1$dgFlujosCajas$_ctl14$_ctl0','')" TargetMode="External"/><Relationship Id="rId18" Type="http://schemas.openxmlformats.org/officeDocument/2006/relationships/hyperlink" Target="javascript:__doPostBack('_ctl0$ContentPlaceHolder1$dgFlujosCajas$_ctl19$_ctl0','')" TargetMode="External"/><Relationship Id="rId39" Type="http://schemas.openxmlformats.org/officeDocument/2006/relationships/hyperlink" Target="javascript:__doPostBack('_ctl0$ContentPlaceHolder1$dgFlujosCajas$_ctl40$_ct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6"/>
  <sheetViews>
    <sheetView tabSelected="1" zoomScale="80" zoomScaleNormal="80" workbookViewId="0">
      <pane xSplit="2" ySplit="7" topLeftCell="C8" activePane="bottomRight" state="frozen"/>
      <selection pane="topRight" activeCell="C1" sqref="C1"/>
      <selection pane="bottomLeft" activeCell="A8" sqref="A8"/>
      <selection pane="bottomRight" activeCell="L4" sqref="L4"/>
    </sheetView>
  </sheetViews>
  <sheetFormatPr baseColWidth="10" defaultColWidth="10.85546875" defaultRowHeight="14.25" x14ac:dyDescent="0.2"/>
  <cols>
    <col min="1" max="1" width="7.42578125" style="1" customWidth="1"/>
    <col min="2" max="2" width="62.140625" style="14" customWidth="1"/>
    <col min="3" max="3" width="17.140625" style="2" customWidth="1"/>
    <col min="4" max="4" width="13.7109375" style="2" bestFit="1" customWidth="1"/>
    <col min="5" max="5" width="13.28515625" style="2" customWidth="1"/>
    <col min="6" max="17" width="13.7109375" style="2" bestFit="1" customWidth="1"/>
    <col min="18" max="18" width="13.140625" style="2" customWidth="1"/>
    <col min="19" max="19" width="14" style="2" customWidth="1"/>
    <col min="20" max="20" width="15.85546875" style="2" customWidth="1"/>
    <col min="21" max="21" width="17.42578125" style="2" customWidth="1"/>
    <col min="22" max="22" width="20.5703125" style="2" bestFit="1" customWidth="1"/>
    <col min="23" max="23" width="16.85546875" style="1" customWidth="1"/>
    <col min="24" max="16384" width="10.85546875" style="1"/>
  </cols>
  <sheetData>
    <row r="1" spans="1:35" ht="27.6" customHeight="1" x14ac:dyDescent="0.25">
      <c r="B1" s="41"/>
      <c r="C1" s="42" t="s">
        <v>87</v>
      </c>
      <c r="D1" s="42"/>
      <c r="E1" s="42"/>
      <c r="F1" s="42"/>
      <c r="G1" s="42"/>
      <c r="H1" s="42"/>
      <c r="I1" s="42"/>
      <c r="J1" s="42"/>
      <c r="K1" s="42"/>
    </row>
    <row r="2" spans="1:35" ht="27.6" customHeight="1" x14ac:dyDescent="0.25">
      <c r="B2" s="41"/>
      <c r="C2" s="42" t="s">
        <v>98</v>
      </c>
      <c r="D2" s="42"/>
      <c r="E2" s="42"/>
      <c r="F2" s="42"/>
      <c r="G2" s="42"/>
      <c r="H2" s="42"/>
      <c r="I2" s="42"/>
      <c r="J2" s="42"/>
      <c r="K2" s="42"/>
    </row>
    <row r="3" spans="1:35" ht="15.75" customHeight="1" x14ac:dyDescent="0.25">
      <c r="B3" s="41"/>
      <c r="C3" s="16"/>
      <c r="D3" s="1"/>
      <c r="E3" s="17"/>
    </row>
    <row r="4" spans="1:35" s="5" customFormat="1" ht="22.5" customHeight="1" x14ac:dyDescent="0.25">
      <c r="A4" s="3"/>
      <c r="B4" s="41"/>
      <c r="C4" s="43" t="s">
        <v>100</v>
      </c>
      <c r="D4" s="43"/>
      <c r="E4" s="43"/>
      <c r="F4" s="43"/>
      <c r="G4" s="43"/>
      <c r="H4" s="43"/>
      <c r="I4" s="43"/>
      <c r="J4" s="43"/>
      <c r="K4" s="43"/>
      <c r="L4" s="4"/>
      <c r="M4" s="4"/>
      <c r="N4" s="4"/>
      <c r="O4" s="4"/>
      <c r="P4" s="4"/>
      <c r="Q4" s="4"/>
      <c r="R4" s="4"/>
      <c r="S4" s="4"/>
      <c r="T4" s="4"/>
      <c r="U4" s="4"/>
      <c r="V4" s="4"/>
      <c r="W4" s="3"/>
      <c r="X4" s="3"/>
      <c r="Y4" s="3"/>
      <c r="Z4" s="3"/>
      <c r="AA4" s="3"/>
      <c r="AB4" s="3"/>
      <c r="AC4" s="3"/>
      <c r="AD4" s="3"/>
      <c r="AE4" s="3"/>
      <c r="AF4" s="3"/>
      <c r="AG4" s="3"/>
      <c r="AH4" s="3"/>
      <c r="AI4" s="3"/>
    </row>
    <row r="5" spans="1:35" ht="29.1" customHeight="1" x14ac:dyDescent="0.25">
      <c r="B5" s="41"/>
      <c r="C5" s="43" t="s">
        <v>99</v>
      </c>
      <c r="D5" s="43"/>
      <c r="E5" s="43"/>
      <c r="F5" s="43"/>
      <c r="G5" s="43"/>
      <c r="H5" s="43"/>
      <c r="I5" s="43"/>
      <c r="J5" s="43"/>
      <c r="K5" s="43"/>
      <c r="L5" s="6"/>
      <c r="M5" s="6"/>
      <c r="N5" s="6"/>
      <c r="O5" s="6"/>
      <c r="P5" s="6"/>
      <c r="Q5" s="6"/>
      <c r="R5" s="6"/>
      <c r="S5" s="6"/>
      <c r="T5" s="6"/>
      <c r="U5" s="6"/>
      <c r="V5" s="6"/>
      <c r="W5" s="7"/>
      <c r="X5" s="7"/>
      <c r="Y5" s="7"/>
      <c r="Z5" s="7"/>
      <c r="AA5" s="7"/>
      <c r="AB5" s="7"/>
      <c r="AC5" s="7"/>
      <c r="AD5" s="7"/>
      <c r="AE5" s="7"/>
      <c r="AF5" s="7"/>
      <c r="AG5" s="7"/>
      <c r="AH5" s="7"/>
      <c r="AI5" s="7"/>
    </row>
    <row r="7" spans="1:35" s="8" customFormat="1" ht="76.5" x14ac:dyDescent="0.2">
      <c r="A7" s="18" t="s">
        <v>91</v>
      </c>
      <c r="B7" s="18" t="s">
        <v>0</v>
      </c>
      <c r="C7" s="19" t="s">
        <v>1</v>
      </c>
      <c r="D7" s="19" t="s">
        <v>2</v>
      </c>
      <c r="E7" s="19" t="s">
        <v>3</v>
      </c>
      <c r="F7" s="19" t="s">
        <v>4</v>
      </c>
      <c r="G7" s="19" t="s">
        <v>5</v>
      </c>
      <c r="H7" s="19" t="s">
        <v>6</v>
      </c>
      <c r="I7" s="19" t="s">
        <v>7</v>
      </c>
      <c r="J7" s="19" t="s">
        <v>8</v>
      </c>
      <c r="K7" s="19" t="s">
        <v>9</v>
      </c>
      <c r="L7" s="19" t="s">
        <v>10</v>
      </c>
      <c r="M7" s="19" t="s">
        <v>11</v>
      </c>
      <c r="N7" s="19" t="s">
        <v>12</v>
      </c>
      <c r="O7" s="19" t="s">
        <v>13</v>
      </c>
      <c r="P7" s="19" t="s">
        <v>14</v>
      </c>
      <c r="Q7" s="19" t="s">
        <v>15</v>
      </c>
      <c r="R7" s="19" t="s">
        <v>16</v>
      </c>
      <c r="S7" s="19" t="s">
        <v>17</v>
      </c>
      <c r="T7" s="19" t="s">
        <v>18</v>
      </c>
      <c r="U7" s="19" t="s">
        <v>19</v>
      </c>
      <c r="V7" s="19" t="s">
        <v>20</v>
      </c>
      <c r="W7" s="20"/>
    </row>
    <row r="8" spans="1:35" x14ac:dyDescent="0.2">
      <c r="A8" s="35">
        <v>378</v>
      </c>
      <c r="B8" s="21" t="s">
        <v>21</v>
      </c>
      <c r="C8" s="44">
        <v>23319521703</v>
      </c>
      <c r="D8" s="44">
        <v>23319521703</v>
      </c>
      <c r="E8" s="45">
        <v>0</v>
      </c>
      <c r="F8" s="44">
        <v>23319521703</v>
      </c>
      <c r="G8" s="44">
        <v>23986327247</v>
      </c>
      <c r="H8" s="44">
        <v>20263872491</v>
      </c>
      <c r="I8" s="44">
        <v>19096837718</v>
      </c>
      <c r="J8" s="44">
        <v>19096837718</v>
      </c>
      <c r="K8" s="44">
        <v>19096837718</v>
      </c>
      <c r="L8" s="44">
        <v>19096837718</v>
      </c>
      <c r="M8" s="44">
        <v>19096837718</v>
      </c>
      <c r="N8" s="44">
        <v>19096837718</v>
      </c>
      <c r="O8" s="44">
        <v>19096837718</v>
      </c>
      <c r="P8" s="44">
        <v>19096837718</v>
      </c>
      <c r="Q8" s="44">
        <v>19096837718</v>
      </c>
      <c r="R8" s="44">
        <v>23319521703</v>
      </c>
      <c r="S8" s="44">
        <v>23319521703</v>
      </c>
      <c r="T8" s="22"/>
      <c r="U8" s="22">
        <v>0</v>
      </c>
      <c r="V8" s="23">
        <f>D8-T8</f>
        <v>23319521703</v>
      </c>
      <c r="W8" s="24"/>
    </row>
    <row r="9" spans="1:35" s="8" customFormat="1" x14ac:dyDescent="0.2">
      <c r="A9" s="35">
        <v>379</v>
      </c>
      <c r="B9" s="25" t="s">
        <v>22</v>
      </c>
      <c r="C9" s="26">
        <f>C10+C47+C24</f>
        <v>95001925936</v>
      </c>
      <c r="D9" s="26">
        <f>D10+D47+D24</f>
        <v>16540612427</v>
      </c>
      <c r="E9" s="26">
        <f t="shared" ref="E9:S9" si="0">E10+E47+E24</f>
        <v>0</v>
      </c>
      <c r="F9" s="26">
        <f>F10+F47+F24</f>
        <v>2028697256</v>
      </c>
      <c r="G9" s="26">
        <f t="shared" ref="G9:Q9" si="1">G10+G47+G24</f>
        <v>1776186828</v>
      </c>
      <c r="H9" s="26">
        <f t="shared" si="1"/>
        <v>3574482972</v>
      </c>
      <c r="I9" s="26">
        <f t="shared" si="1"/>
        <v>0</v>
      </c>
      <c r="J9" s="26">
        <f t="shared" si="1"/>
        <v>0</v>
      </c>
      <c r="K9" s="26">
        <f t="shared" si="1"/>
        <v>0</v>
      </c>
      <c r="L9" s="26">
        <f t="shared" si="1"/>
        <v>0</v>
      </c>
      <c r="M9" s="26">
        <f t="shared" si="1"/>
        <v>0</v>
      </c>
      <c r="N9" s="26">
        <f t="shared" si="1"/>
        <v>0</v>
      </c>
      <c r="O9" s="26">
        <f t="shared" si="1"/>
        <v>0</v>
      </c>
      <c r="P9" s="26">
        <f t="shared" si="1"/>
        <v>0</v>
      </c>
      <c r="Q9" s="26">
        <f t="shared" si="1"/>
        <v>0</v>
      </c>
      <c r="R9" s="26">
        <f t="shared" si="0"/>
        <v>7379367056</v>
      </c>
      <c r="S9" s="26">
        <f t="shared" si="0"/>
        <v>7379367056</v>
      </c>
      <c r="T9" s="26">
        <f t="shared" ref="T9:U50" si="2">SUM(F9:Q9)</f>
        <v>7379367056</v>
      </c>
      <c r="U9" s="26">
        <f>U10+U47+U24</f>
        <v>10096763447</v>
      </c>
      <c r="V9" s="27">
        <f t="shared" ref="V9:V51" si="3">D9-T9</f>
        <v>9161245371</v>
      </c>
      <c r="W9" s="20"/>
    </row>
    <row r="10" spans="1:35" s="8" customFormat="1" x14ac:dyDescent="0.2">
      <c r="A10" s="35">
        <v>381</v>
      </c>
      <c r="B10" s="25" t="s">
        <v>23</v>
      </c>
      <c r="C10" s="26">
        <f>SUM(C11:C13)+SUM(C15:C18)</f>
        <v>93192960379</v>
      </c>
      <c r="D10" s="26">
        <f>SUM(D11:D13)+SUM(D15:D18)</f>
        <v>16467180703</v>
      </c>
      <c r="E10" s="26">
        <f t="shared" ref="E10:S10" si="4">SUM(E11:E13)+SUM(E15:E18)</f>
        <v>0</v>
      </c>
      <c r="F10" s="26">
        <f>SUM(F11:F13)+SUM(F15:F18)</f>
        <v>2023948390</v>
      </c>
      <c r="G10" s="26">
        <f t="shared" ref="G10:H10" si="5">SUM(G11:G13)+SUM(G15:G18)</f>
        <v>1772955742</v>
      </c>
      <c r="H10" s="26">
        <f t="shared" si="5"/>
        <v>3571156619</v>
      </c>
      <c r="I10" s="26">
        <f t="shared" ref="I10" si="6">SUM(I11:I13)+SUM(I15:I18)</f>
        <v>0</v>
      </c>
      <c r="J10" s="26">
        <f t="shared" ref="J10:Q10" si="7">SUM(J11:J13)+SUM(J15:J18)</f>
        <v>0</v>
      </c>
      <c r="K10" s="26">
        <f t="shared" si="7"/>
        <v>0</v>
      </c>
      <c r="L10" s="26">
        <f t="shared" si="7"/>
        <v>0</v>
      </c>
      <c r="M10" s="26">
        <f t="shared" si="7"/>
        <v>0</v>
      </c>
      <c r="N10" s="26">
        <f t="shared" si="7"/>
        <v>0</v>
      </c>
      <c r="O10" s="26">
        <f t="shared" si="7"/>
        <v>0</v>
      </c>
      <c r="P10" s="26">
        <f t="shared" si="7"/>
        <v>0</v>
      </c>
      <c r="Q10" s="26">
        <f t="shared" si="7"/>
        <v>0</v>
      </c>
      <c r="R10" s="26">
        <f t="shared" si="4"/>
        <v>7368060751</v>
      </c>
      <c r="S10" s="26">
        <f t="shared" si="4"/>
        <v>7368060751</v>
      </c>
      <c r="T10" s="26">
        <f t="shared" si="2"/>
        <v>7368060751</v>
      </c>
      <c r="U10" s="26">
        <f>SUM(U11:U13)+SUM(U15:U18)</f>
        <v>10094170579</v>
      </c>
      <c r="V10" s="27">
        <f t="shared" si="3"/>
        <v>9099119952</v>
      </c>
      <c r="W10" s="20"/>
    </row>
    <row r="11" spans="1:35" x14ac:dyDescent="0.2">
      <c r="A11" s="35">
        <v>382</v>
      </c>
      <c r="B11" s="21" t="s">
        <v>24</v>
      </c>
      <c r="C11" s="22">
        <v>61213512913</v>
      </c>
      <c r="D11" s="22">
        <v>11654401753</v>
      </c>
      <c r="E11" s="22">
        <v>0</v>
      </c>
      <c r="F11" s="22">
        <v>1295537541</v>
      </c>
      <c r="G11" s="22">
        <v>898148359</v>
      </c>
      <c r="H11" s="22">
        <v>2149927912</v>
      </c>
      <c r="I11" s="22">
        <v>0</v>
      </c>
      <c r="J11" s="22">
        <v>0</v>
      </c>
      <c r="K11" s="22">
        <v>0</v>
      </c>
      <c r="L11" s="22">
        <v>0</v>
      </c>
      <c r="M11" s="22">
        <v>0</v>
      </c>
      <c r="N11" s="22">
        <v>0</v>
      </c>
      <c r="O11" s="22">
        <v>0</v>
      </c>
      <c r="P11" s="22">
        <v>0</v>
      </c>
      <c r="Q11" s="22">
        <v>0</v>
      </c>
      <c r="R11" s="22">
        <v>4343613812</v>
      </c>
      <c r="S11" s="22">
        <v>4343613812</v>
      </c>
      <c r="T11" s="22">
        <f t="shared" si="2"/>
        <v>4343613812</v>
      </c>
      <c r="U11" s="22">
        <v>7268596455</v>
      </c>
      <c r="V11" s="23">
        <f t="shared" si="3"/>
        <v>7310787941</v>
      </c>
      <c r="W11" s="24"/>
    </row>
    <row r="12" spans="1:35" x14ac:dyDescent="0.2">
      <c r="A12" s="35">
        <v>383</v>
      </c>
      <c r="B12" s="21" t="s">
        <v>25</v>
      </c>
      <c r="C12" s="22">
        <v>8569228985</v>
      </c>
      <c r="D12" s="22">
        <v>1983394508</v>
      </c>
      <c r="E12" s="22">
        <v>0</v>
      </c>
      <c r="F12" s="22">
        <v>93040559</v>
      </c>
      <c r="G12" s="22">
        <v>124144917</v>
      </c>
      <c r="H12" s="22">
        <v>197795709</v>
      </c>
      <c r="I12" s="22">
        <v>0</v>
      </c>
      <c r="J12" s="22">
        <v>0</v>
      </c>
      <c r="K12" s="22">
        <v>0</v>
      </c>
      <c r="L12" s="22">
        <v>0</v>
      </c>
      <c r="M12" s="22">
        <v>0</v>
      </c>
      <c r="N12" s="22">
        <v>0</v>
      </c>
      <c r="O12" s="22">
        <v>0</v>
      </c>
      <c r="P12" s="22">
        <v>0</v>
      </c>
      <c r="Q12" s="22">
        <v>0</v>
      </c>
      <c r="R12" s="22">
        <v>414981185</v>
      </c>
      <c r="S12" s="22">
        <v>414981185</v>
      </c>
      <c r="T12" s="22">
        <f t="shared" si="2"/>
        <v>414981185</v>
      </c>
      <c r="U12" s="22">
        <v>2291578870</v>
      </c>
      <c r="V12" s="23">
        <f t="shared" si="3"/>
        <v>1568413323</v>
      </c>
      <c r="W12" s="24"/>
    </row>
    <row r="13" spans="1:35" s="8" customFormat="1" ht="28.5" x14ac:dyDescent="0.2">
      <c r="A13" s="35">
        <v>384</v>
      </c>
      <c r="B13" s="25" t="s">
        <v>26</v>
      </c>
      <c r="C13" s="26">
        <f>SUM(C14)</f>
        <v>47989668</v>
      </c>
      <c r="D13" s="26">
        <f>SUM(D14)</f>
        <v>38840484</v>
      </c>
      <c r="E13" s="26">
        <f t="shared" ref="E13:S13" si="8">SUM(E14)</f>
        <v>0</v>
      </c>
      <c r="F13" s="26">
        <f>SUM(F14)</f>
        <v>30800</v>
      </c>
      <c r="G13" s="26">
        <f t="shared" ref="G13:Q13" si="9">SUM(G14)</f>
        <v>38568484</v>
      </c>
      <c r="H13" s="26">
        <f t="shared" si="9"/>
        <v>241200</v>
      </c>
      <c r="I13" s="26">
        <f t="shared" si="9"/>
        <v>0</v>
      </c>
      <c r="J13" s="26">
        <f t="shared" si="9"/>
        <v>0</v>
      </c>
      <c r="K13" s="26">
        <f t="shared" si="9"/>
        <v>0</v>
      </c>
      <c r="L13" s="26">
        <f t="shared" si="9"/>
        <v>0</v>
      </c>
      <c r="M13" s="26">
        <f t="shared" si="9"/>
        <v>0</v>
      </c>
      <c r="N13" s="26">
        <f t="shared" si="9"/>
        <v>0</v>
      </c>
      <c r="O13" s="26">
        <f t="shared" si="9"/>
        <v>0</v>
      </c>
      <c r="P13" s="26">
        <f t="shared" si="9"/>
        <v>0</v>
      </c>
      <c r="Q13" s="26">
        <f t="shared" si="9"/>
        <v>0</v>
      </c>
      <c r="R13" s="26">
        <f t="shared" si="8"/>
        <v>38840484</v>
      </c>
      <c r="S13" s="26">
        <f t="shared" si="8"/>
        <v>38840484</v>
      </c>
      <c r="T13" s="26">
        <f t="shared" si="2"/>
        <v>38840484</v>
      </c>
      <c r="U13" s="26">
        <f>SUM(U14)</f>
        <v>0</v>
      </c>
      <c r="V13" s="27">
        <f t="shared" si="3"/>
        <v>0</v>
      </c>
      <c r="W13" s="20"/>
    </row>
    <row r="14" spans="1:35" x14ac:dyDescent="0.2">
      <c r="A14" s="35">
        <v>7003</v>
      </c>
      <c r="B14" s="28" t="s">
        <v>27</v>
      </c>
      <c r="C14" s="44">
        <v>47989668</v>
      </c>
      <c r="D14" s="44">
        <v>38840484</v>
      </c>
      <c r="E14" s="45">
        <v>0</v>
      </c>
      <c r="F14" s="44">
        <v>30800</v>
      </c>
      <c r="G14" s="44">
        <v>38568484</v>
      </c>
      <c r="H14" s="44">
        <v>241200</v>
      </c>
      <c r="I14" s="22">
        <v>0</v>
      </c>
      <c r="J14" s="22">
        <v>0</v>
      </c>
      <c r="K14" s="22">
        <v>0</v>
      </c>
      <c r="L14" s="22">
        <v>0</v>
      </c>
      <c r="M14" s="22">
        <v>0</v>
      </c>
      <c r="N14" s="22">
        <v>0</v>
      </c>
      <c r="O14" s="22">
        <v>0</v>
      </c>
      <c r="P14" s="22">
        <v>0</v>
      </c>
      <c r="Q14" s="22">
        <v>0</v>
      </c>
      <c r="R14" s="44">
        <v>38840484</v>
      </c>
      <c r="S14" s="44">
        <v>38840484</v>
      </c>
      <c r="T14" s="22">
        <f>SUM(F14:Q14)</f>
        <v>38840484</v>
      </c>
      <c r="U14" s="22">
        <v>0</v>
      </c>
      <c r="V14" s="23">
        <f t="shared" si="3"/>
        <v>0</v>
      </c>
      <c r="W14" s="24"/>
    </row>
    <row r="15" spans="1:35" x14ac:dyDescent="0.2">
      <c r="A15" s="35">
        <v>385</v>
      </c>
      <c r="B15" s="21" t="s">
        <v>28</v>
      </c>
      <c r="C15" s="22">
        <v>0</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f t="shared" si="2"/>
        <v>0</v>
      </c>
      <c r="U15" s="22">
        <v>0</v>
      </c>
      <c r="V15" s="23">
        <f t="shared" si="3"/>
        <v>0</v>
      </c>
      <c r="W15" s="24"/>
    </row>
    <row r="16" spans="1:35" x14ac:dyDescent="0.2">
      <c r="A16" s="35">
        <v>671</v>
      </c>
      <c r="B16" s="21" t="s">
        <v>29</v>
      </c>
      <c r="C16" s="22">
        <v>0</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f t="shared" si="2"/>
        <v>0</v>
      </c>
      <c r="U16" s="22">
        <v>0</v>
      </c>
      <c r="V16" s="23">
        <f t="shared" si="3"/>
        <v>0</v>
      </c>
      <c r="W16" s="24"/>
    </row>
    <row r="17" spans="1:23" x14ac:dyDescent="0.2">
      <c r="A17" s="35">
        <v>386</v>
      </c>
      <c r="B17" s="21" t="s">
        <v>30</v>
      </c>
      <c r="C17" s="22">
        <v>0</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f t="shared" si="2"/>
        <v>0</v>
      </c>
      <c r="U17" s="22">
        <v>0</v>
      </c>
      <c r="V17" s="23">
        <f t="shared" si="3"/>
        <v>0</v>
      </c>
      <c r="W17" s="24"/>
    </row>
    <row r="18" spans="1:23" s="8" customFormat="1" x14ac:dyDescent="0.2">
      <c r="A18" s="35">
        <v>387</v>
      </c>
      <c r="B18" s="25" t="s">
        <v>31</v>
      </c>
      <c r="C18" s="26">
        <f>SUM(C19:C23)</f>
        <v>23362228813</v>
      </c>
      <c r="D18" s="26">
        <f>SUM(D19:D23)</f>
        <v>2790543958</v>
      </c>
      <c r="E18" s="26">
        <f t="shared" ref="E18:S18" si="10">SUM(E19:E23)</f>
        <v>0</v>
      </c>
      <c r="F18" s="26">
        <f>SUM(F19:F23)</f>
        <v>635339490</v>
      </c>
      <c r="G18" s="26">
        <f t="shared" ref="G18:Q18" si="11">SUM(G19:G23)</f>
        <v>712093982</v>
      </c>
      <c r="H18" s="26">
        <f t="shared" si="11"/>
        <v>1223191798</v>
      </c>
      <c r="I18" s="26">
        <f t="shared" si="11"/>
        <v>0</v>
      </c>
      <c r="J18" s="26">
        <f t="shared" si="11"/>
        <v>0</v>
      </c>
      <c r="K18" s="26">
        <f t="shared" si="11"/>
        <v>0</v>
      </c>
      <c r="L18" s="26">
        <f t="shared" si="11"/>
        <v>0</v>
      </c>
      <c r="M18" s="26">
        <f t="shared" si="11"/>
        <v>0</v>
      </c>
      <c r="N18" s="26">
        <f t="shared" si="11"/>
        <v>0</v>
      </c>
      <c r="O18" s="26">
        <f t="shared" si="11"/>
        <v>0</v>
      </c>
      <c r="P18" s="26">
        <f t="shared" si="11"/>
        <v>0</v>
      </c>
      <c r="Q18" s="26">
        <f t="shared" si="11"/>
        <v>0</v>
      </c>
      <c r="R18" s="26">
        <f t="shared" si="10"/>
        <v>2570625270</v>
      </c>
      <c r="S18" s="26">
        <f>SUM(S19:S23)</f>
        <v>2570625270</v>
      </c>
      <c r="T18" s="26">
        <f t="shared" si="2"/>
        <v>2570625270</v>
      </c>
      <c r="U18" s="26">
        <f>SUM(U19:U23)</f>
        <v>533995254</v>
      </c>
      <c r="V18" s="27">
        <f t="shared" si="3"/>
        <v>219918688</v>
      </c>
      <c r="W18" s="20"/>
    </row>
    <row r="19" spans="1:23" x14ac:dyDescent="0.2">
      <c r="A19" s="35">
        <v>2693</v>
      </c>
      <c r="B19" s="21" t="s">
        <v>32</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f t="shared" si="2"/>
        <v>0</v>
      </c>
      <c r="U19" s="22">
        <v>0</v>
      </c>
      <c r="V19" s="23">
        <f t="shared" si="3"/>
        <v>0</v>
      </c>
      <c r="W19" s="24"/>
    </row>
    <row r="20" spans="1:23" x14ac:dyDescent="0.2">
      <c r="A20" s="35">
        <v>2694</v>
      </c>
      <c r="B20" s="21" t="s">
        <v>33</v>
      </c>
      <c r="C20" s="22">
        <v>0</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f t="shared" si="2"/>
        <v>0</v>
      </c>
      <c r="U20" s="22">
        <v>0</v>
      </c>
      <c r="V20" s="23">
        <f t="shared" si="3"/>
        <v>0</v>
      </c>
      <c r="W20" s="24"/>
    </row>
    <row r="21" spans="1:23" ht="28.5" x14ac:dyDescent="0.2">
      <c r="A21" s="35">
        <v>10160</v>
      </c>
      <c r="B21" s="21" t="s">
        <v>34</v>
      </c>
      <c r="C21" s="22">
        <v>0</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f t="shared" si="2"/>
        <v>0</v>
      </c>
      <c r="U21" s="22">
        <v>0</v>
      </c>
      <c r="V21" s="23">
        <f t="shared" si="3"/>
        <v>0</v>
      </c>
      <c r="W21" s="24"/>
    </row>
    <row r="22" spans="1:23" x14ac:dyDescent="0.2">
      <c r="A22" s="35">
        <v>10257</v>
      </c>
      <c r="B22" s="29" t="s">
        <v>90</v>
      </c>
      <c r="C22" s="22">
        <v>0</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f t="shared" ref="T22" si="12">SUM(F22:Q22)</f>
        <v>0</v>
      </c>
      <c r="U22" s="22">
        <v>0</v>
      </c>
      <c r="V22" s="23">
        <f t="shared" ref="V22" si="13">D22-T22</f>
        <v>0</v>
      </c>
      <c r="W22" s="24"/>
    </row>
    <row r="23" spans="1:23" x14ac:dyDescent="0.2">
      <c r="A23" s="35">
        <v>2695</v>
      </c>
      <c r="B23" s="21" t="s">
        <v>35</v>
      </c>
      <c r="C23" s="22">
        <v>23362228813</v>
      </c>
      <c r="D23" s="22">
        <v>2790543958</v>
      </c>
      <c r="E23" s="22">
        <v>0</v>
      </c>
      <c r="F23" s="22">
        <v>635339490</v>
      </c>
      <c r="G23" s="22">
        <v>712093982</v>
      </c>
      <c r="H23" s="22">
        <v>1223191798</v>
      </c>
      <c r="I23" s="22">
        <v>0</v>
      </c>
      <c r="J23" s="22">
        <v>0</v>
      </c>
      <c r="K23" s="22">
        <v>0</v>
      </c>
      <c r="L23" s="22">
        <v>0</v>
      </c>
      <c r="M23" s="22">
        <v>0</v>
      </c>
      <c r="N23" s="22">
        <v>0</v>
      </c>
      <c r="O23" s="22">
        <v>0</v>
      </c>
      <c r="P23" s="22">
        <v>0</v>
      </c>
      <c r="Q23" s="22"/>
      <c r="R23" s="22">
        <v>2570625270</v>
      </c>
      <c r="S23" s="22">
        <v>2570625270</v>
      </c>
      <c r="T23" s="22">
        <f>SUM(F23:Q23)</f>
        <v>2570625270</v>
      </c>
      <c r="U23" s="44">
        <v>533995254</v>
      </c>
      <c r="V23" s="23">
        <f t="shared" si="3"/>
        <v>219918688</v>
      </c>
      <c r="W23" s="24"/>
    </row>
    <row r="24" spans="1:23" s="8" customFormat="1" x14ac:dyDescent="0.2">
      <c r="A24" s="35">
        <v>388</v>
      </c>
      <c r="B24" s="25" t="s">
        <v>36</v>
      </c>
      <c r="C24" s="26">
        <f>C25+C36+C42</f>
        <v>1442580185</v>
      </c>
      <c r="D24" s="26">
        <f>D25+D36+D42</f>
        <v>0</v>
      </c>
      <c r="E24" s="26">
        <f t="shared" ref="E24:S24" si="14">E25+E36+E42</f>
        <v>0</v>
      </c>
      <c r="F24" s="26">
        <f>F25+F36+F42</f>
        <v>0</v>
      </c>
      <c r="G24" s="26">
        <f t="shared" ref="G24:Q24" si="15">G25+G36+G42</f>
        <v>0</v>
      </c>
      <c r="H24" s="26">
        <f t="shared" si="15"/>
        <v>0</v>
      </c>
      <c r="I24" s="26">
        <f t="shared" si="15"/>
        <v>0</v>
      </c>
      <c r="J24" s="26">
        <f t="shared" si="15"/>
        <v>0</v>
      </c>
      <c r="K24" s="26">
        <f t="shared" si="15"/>
        <v>0</v>
      </c>
      <c r="L24" s="26">
        <f t="shared" si="15"/>
        <v>0</v>
      </c>
      <c r="M24" s="26">
        <f t="shared" si="15"/>
        <v>0</v>
      </c>
      <c r="N24" s="26">
        <f t="shared" si="15"/>
        <v>0</v>
      </c>
      <c r="O24" s="26">
        <f t="shared" si="15"/>
        <v>0</v>
      </c>
      <c r="P24" s="26">
        <f t="shared" si="15"/>
        <v>0</v>
      </c>
      <c r="Q24" s="26">
        <f t="shared" si="15"/>
        <v>0</v>
      </c>
      <c r="R24" s="26">
        <f t="shared" si="14"/>
        <v>0</v>
      </c>
      <c r="S24" s="26">
        <f t="shared" si="14"/>
        <v>0</v>
      </c>
      <c r="T24" s="26">
        <f t="shared" si="2"/>
        <v>0</v>
      </c>
      <c r="U24" s="26">
        <f>U25+U36+U42</f>
        <v>0</v>
      </c>
      <c r="V24" s="27">
        <f t="shared" si="3"/>
        <v>0</v>
      </c>
      <c r="W24" s="20"/>
    </row>
    <row r="25" spans="1:23" s="8" customFormat="1" x14ac:dyDescent="0.2">
      <c r="A25" s="35">
        <v>2696</v>
      </c>
      <c r="B25" s="25" t="s">
        <v>37</v>
      </c>
      <c r="C25" s="26">
        <f>SUM(C26:C35)</f>
        <v>0</v>
      </c>
      <c r="D25" s="26">
        <f>SUM(D26:D35)</f>
        <v>0</v>
      </c>
      <c r="E25" s="26">
        <f t="shared" ref="E25:S25" si="16">SUM(E26:E35)</f>
        <v>0</v>
      </c>
      <c r="F25" s="26">
        <f>SUM(F26:F35)</f>
        <v>0</v>
      </c>
      <c r="G25" s="26">
        <f t="shared" ref="G25:Q25" si="17">SUM(G26:G35)</f>
        <v>0</v>
      </c>
      <c r="H25" s="26">
        <f t="shared" si="17"/>
        <v>0</v>
      </c>
      <c r="I25" s="26">
        <f t="shared" si="17"/>
        <v>0</v>
      </c>
      <c r="J25" s="26">
        <f t="shared" si="17"/>
        <v>0</v>
      </c>
      <c r="K25" s="26">
        <f t="shared" si="17"/>
        <v>0</v>
      </c>
      <c r="L25" s="26">
        <f t="shared" si="17"/>
        <v>0</v>
      </c>
      <c r="M25" s="26">
        <f t="shared" si="17"/>
        <v>0</v>
      </c>
      <c r="N25" s="26">
        <f t="shared" si="17"/>
        <v>0</v>
      </c>
      <c r="O25" s="26">
        <f t="shared" si="17"/>
        <v>0</v>
      </c>
      <c r="P25" s="26">
        <f t="shared" si="17"/>
        <v>0</v>
      </c>
      <c r="Q25" s="26">
        <f t="shared" si="17"/>
        <v>0</v>
      </c>
      <c r="R25" s="26">
        <f t="shared" si="16"/>
        <v>0</v>
      </c>
      <c r="S25" s="26">
        <f t="shared" si="16"/>
        <v>0</v>
      </c>
      <c r="T25" s="26">
        <f t="shared" si="2"/>
        <v>0</v>
      </c>
      <c r="U25" s="26">
        <f>SUM(U26:U35)</f>
        <v>0</v>
      </c>
      <c r="V25" s="27">
        <f t="shared" si="3"/>
        <v>0</v>
      </c>
      <c r="W25" s="20"/>
    </row>
    <row r="26" spans="1:23" ht="28.5" x14ac:dyDescent="0.2">
      <c r="A26" s="35">
        <v>2697</v>
      </c>
      <c r="B26" s="21" t="s">
        <v>38</v>
      </c>
      <c r="C26" s="22">
        <v>0</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f t="shared" si="2"/>
        <v>0</v>
      </c>
      <c r="U26" s="22">
        <v>0</v>
      </c>
      <c r="V26" s="23">
        <f t="shared" si="3"/>
        <v>0</v>
      </c>
      <c r="W26" s="24"/>
    </row>
    <row r="27" spans="1:23" ht="28.5" x14ac:dyDescent="0.2">
      <c r="A27" s="35">
        <v>2698</v>
      </c>
      <c r="B27" s="21" t="s">
        <v>39</v>
      </c>
      <c r="C27" s="22">
        <v>0</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f t="shared" si="2"/>
        <v>0</v>
      </c>
      <c r="U27" s="22">
        <v>0</v>
      </c>
      <c r="V27" s="23">
        <f t="shared" si="3"/>
        <v>0</v>
      </c>
      <c r="W27" s="24"/>
    </row>
    <row r="28" spans="1:23" x14ac:dyDescent="0.2">
      <c r="A28" s="35">
        <v>7255</v>
      </c>
      <c r="B28" s="21" t="s">
        <v>40</v>
      </c>
      <c r="C28" s="22">
        <v>0</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f t="shared" si="2"/>
        <v>0</v>
      </c>
      <c r="U28" s="22">
        <v>0</v>
      </c>
      <c r="V28" s="23">
        <f t="shared" si="3"/>
        <v>0</v>
      </c>
      <c r="W28" s="24"/>
    </row>
    <row r="29" spans="1:23" ht="28.5" x14ac:dyDescent="0.2">
      <c r="A29" s="35">
        <v>7339</v>
      </c>
      <c r="B29" s="21" t="s">
        <v>41</v>
      </c>
      <c r="C29" s="22">
        <v>0</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f t="shared" si="2"/>
        <v>0</v>
      </c>
      <c r="U29" s="22">
        <v>0</v>
      </c>
      <c r="V29" s="23">
        <f t="shared" si="3"/>
        <v>0</v>
      </c>
      <c r="W29" s="24"/>
    </row>
    <row r="30" spans="1:23" ht="28.5" x14ac:dyDescent="0.2">
      <c r="A30" s="35">
        <v>10381</v>
      </c>
      <c r="B30" s="21" t="s">
        <v>93</v>
      </c>
      <c r="C30" s="22">
        <v>0</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f t="shared" ref="T30:T34" si="18">SUM(F30:Q30)</f>
        <v>0</v>
      </c>
      <c r="U30" s="22">
        <v>0</v>
      </c>
      <c r="V30" s="23">
        <f t="shared" si="3"/>
        <v>0</v>
      </c>
      <c r="W30" s="24"/>
    </row>
    <row r="31" spans="1:23" x14ac:dyDescent="0.2">
      <c r="A31" s="35">
        <v>10382</v>
      </c>
      <c r="B31" s="21" t="s">
        <v>94</v>
      </c>
      <c r="C31" s="22">
        <v>0</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f t="shared" si="18"/>
        <v>0</v>
      </c>
      <c r="U31" s="22">
        <v>0</v>
      </c>
      <c r="V31" s="23">
        <f t="shared" si="3"/>
        <v>0</v>
      </c>
      <c r="W31" s="24"/>
    </row>
    <row r="32" spans="1:23" ht="28.5" x14ac:dyDescent="0.2">
      <c r="A32" s="35">
        <v>10383</v>
      </c>
      <c r="B32" s="21" t="s">
        <v>95</v>
      </c>
      <c r="C32" s="22">
        <v>0</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f t="shared" si="18"/>
        <v>0</v>
      </c>
      <c r="U32" s="22">
        <v>0</v>
      </c>
      <c r="V32" s="23">
        <f t="shared" si="3"/>
        <v>0</v>
      </c>
      <c r="W32" s="24"/>
    </row>
    <row r="33" spans="1:23" ht="28.5" x14ac:dyDescent="0.2">
      <c r="A33" s="35">
        <v>10384</v>
      </c>
      <c r="B33" s="21" t="s">
        <v>96</v>
      </c>
      <c r="C33" s="22">
        <v>0</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f t="shared" si="18"/>
        <v>0</v>
      </c>
      <c r="U33" s="22">
        <v>0</v>
      </c>
      <c r="V33" s="23">
        <f t="shared" si="3"/>
        <v>0</v>
      </c>
      <c r="W33" s="24"/>
    </row>
    <row r="34" spans="1:23" x14ac:dyDescent="0.2">
      <c r="A34" s="35">
        <v>10385</v>
      </c>
      <c r="B34" s="21" t="s">
        <v>97</v>
      </c>
      <c r="C34" s="22">
        <v>0</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f t="shared" si="18"/>
        <v>0</v>
      </c>
      <c r="U34" s="22">
        <v>0</v>
      </c>
      <c r="V34" s="23">
        <f t="shared" si="3"/>
        <v>0</v>
      </c>
      <c r="W34" s="24"/>
    </row>
    <row r="35" spans="1:23" ht="28.5" x14ac:dyDescent="0.2">
      <c r="A35" s="35">
        <v>2800</v>
      </c>
      <c r="B35" s="21" t="s">
        <v>42</v>
      </c>
      <c r="C35" s="22">
        <v>0</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f t="shared" si="2"/>
        <v>0</v>
      </c>
      <c r="U35" s="22">
        <v>0</v>
      </c>
      <c r="V35" s="23">
        <f t="shared" si="3"/>
        <v>0</v>
      </c>
      <c r="W35" s="24"/>
    </row>
    <row r="36" spans="1:23" s="8" customFormat="1" ht="28.5" x14ac:dyDescent="0.2">
      <c r="A36" s="35">
        <v>2801</v>
      </c>
      <c r="B36" s="25" t="s">
        <v>43</v>
      </c>
      <c r="C36" s="26">
        <f>SUM(C37:C41)</f>
        <v>1442580185</v>
      </c>
      <c r="D36" s="26">
        <f>SUM(D37:D41)</f>
        <v>0</v>
      </c>
      <c r="E36" s="26">
        <f t="shared" ref="E36:S36" si="19">SUM(E37:E41)</f>
        <v>0</v>
      </c>
      <c r="F36" s="26">
        <f>SUM(F37:F41)</f>
        <v>0</v>
      </c>
      <c r="G36" s="26">
        <f t="shared" ref="G36:Q36" si="20">SUM(G37:G41)</f>
        <v>0</v>
      </c>
      <c r="H36" s="26">
        <f t="shared" si="20"/>
        <v>0</v>
      </c>
      <c r="I36" s="26">
        <f t="shared" si="20"/>
        <v>0</v>
      </c>
      <c r="J36" s="26">
        <f t="shared" si="20"/>
        <v>0</v>
      </c>
      <c r="K36" s="26">
        <f t="shared" si="20"/>
        <v>0</v>
      </c>
      <c r="L36" s="26">
        <f t="shared" si="20"/>
        <v>0</v>
      </c>
      <c r="M36" s="26">
        <f t="shared" si="20"/>
        <v>0</v>
      </c>
      <c r="N36" s="26">
        <f t="shared" si="20"/>
        <v>0</v>
      </c>
      <c r="O36" s="26">
        <f t="shared" si="20"/>
        <v>0</v>
      </c>
      <c r="P36" s="26">
        <f t="shared" si="20"/>
        <v>0</v>
      </c>
      <c r="Q36" s="26">
        <f t="shared" si="20"/>
        <v>0</v>
      </c>
      <c r="R36" s="26">
        <f t="shared" si="19"/>
        <v>0</v>
      </c>
      <c r="S36" s="26">
        <f t="shared" si="19"/>
        <v>0</v>
      </c>
      <c r="T36" s="26">
        <f t="shared" si="2"/>
        <v>0</v>
      </c>
      <c r="U36" s="26">
        <f>SUM(U37:U41)</f>
        <v>0</v>
      </c>
      <c r="V36" s="27">
        <f t="shared" si="3"/>
        <v>0</v>
      </c>
      <c r="W36" s="20"/>
    </row>
    <row r="37" spans="1:23" ht="28.5" x14ac:dyDescent="0.2">
      <c r="A37" s="35">
        <v>7049</v>
      </c>
      <c r="B37" s="21" t="s">
        <v>44</v>
      </c>
      <c r="C37" s="22">
        <v>0</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f t="shared" si="2"/>
        <v>0</v>
      </c>
      <c r="U37" s="22">
        <v>0</v>
      </c>
      <c r="V37" s="23">
        <f t="shared" si="3"/>
        <v>0</v>
      </c>
      <c r="W37" s="24"/>
    </row>
    <row r="38" spans="1:23" ht="28.5" x14ac:dyDescent="0.2">
      <c r="A38" s="35">
        <v>7256</v>
      </c>
      <c r="B38" s="21" t="s">
        <v>45</v>
      </c>
      <c r="C38" s="22">
        <v>0</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f t="shared" si="2"/>
        <v>0</v>
      </c>
      <c r="U38" s="22">
        <v>0</v>
      </c>
      <c r="V38" s="23">
        <f t="shared" si="3"/>
        <v>0</v>
      </c>
      <c r="W38" s="24"/>
    </row>
    <row r="39" spans="1:23" ht="28.5" x14ac:dyDescent="0.2">
      <c r="A39" s="35">
        <v>2803</v>
      </c>
      <c r="B39" s="21" t="s">
        <v>46</v>
      </c>
      <c r="C39" s="22">
        <v>0</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f t="shared" si="2"/>
        <v>0</v>
      </c>
      <c r="U39" s="22">
        <v>0</v>
      </c>
      <c r="V39" s="23">
        <f t="shared" si="3"/>
        <v>0</v>
      </c>
      <c r="W39" s="24"/>
    </row>
    <row r="40" spans="1:23" x14ac:dyDescent="0.2">
      <c r="A40" s="35">
        <v>7115</v>
      </c>
      <c r="B40" s="21" t="s">
        <v>47</v>
      </c>
      <c r="C40" s="44">
        <v>1442580185</v>
      </c>
      <c r="D40" s="30">
        <v>0</v>
      </c>
      <c r="E40" s="30">
        <v>0</v>
      </c>
      <c r="F40" s="30">
        <v>0</v>
      </c>
      <c r="G40" s="30">
        <v>0</v>
      </c>
      <c r="H40" s="30">
        <v>0</v>
      </c>
      <c r="I40" s="30">
        <v>0</v>
      </c>
      <c r="J40" s="30">
        <v>0</v>
      </c>
      <c r="K40" s="30">
        <v>0</v>
      </c>
      <c r="L40" s="30">
        <v>0</v>
      </c>
      <c r="M40" s="30">
        <v>0</v>
      </c>
      <c r="N40" s="30">
        <v>0</v>
      </c>
      <c r="O40" s="30">
        <v>0</v>
      </c>
      <c r="P40" s="30">
        <v>0</v>
      </c>
      <c r="Q40" s="30">
        <v>0</v>
      </c>
      <c r="R40" s="22">
        <v>0</v>
      </c>
      <c r="S40" s="22">
        <v>0</v>
      </c>
      <c r="T40" s="22">
        <f t="shared" si="2"/>
        <v>0</v>
      </c>
      <c r="U40" s="22">
        <v>0</v>
      </c>
      <c r="V40" s="23">
        <f t="shared" si="3"/>
        <v>0</v>
      </c>
      <c r="W40" s="24"/>
    </row>
    <row r="41" spans="1:23" ht="28.5" x14ac:dyDescent="0.2">
      <c r="A41" s="35">
        <v>2804</v>
      </c>
      <c r="B41" s="21" t="s">
        <v>48</v>
      </c>
      <c r="C41" s="22">
        <v>0</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f t="shared" si="2"/>
        <v>0</v>
      </c>
      <c r="U41" s="22">
        <v>0</v>
      </c>
      <c r="V41" s="23">
        <f t="shared" si="3"/>
        <v>0</v>
      </c>
      <c r="W41" s="24"/>
    </row>
    <row r="42" spans="1:23" s="8" customFormat="1" ht="21" customHeight="1" x14ac:dyDescent="0.2">
      <c r="A42" s="35">
        <v>2805</v>
      </c>
      <c r="B42" s="25" t="s">
        <v>49</v>
      </c>
      <c r="C42" s="26">
        <f>SUM(C43:C46)</f>
        <v>0</v>
      </c>
      <c r="D42" s="26">
        <f>SUM(D43:D46)</f>
        <v>0</v>
      </c>
      <c r="E42" s="26">
        <f t="shared" ref="E42:S42" si="21">SUM(E43:E46)</f>
        <v>0</v>
      </c>
      <c r="F42" s="26">
        <f>SUM(F43:F46)</f>
        <v>0</v>
      </c>
      <c r="G42" s="26">
        <f t="shared" ref="G42:Q42" si="22">SUM(G43:G46)</f>
        <v>0</v>
      </c>
      <c r="H42" s="26">
        <f t="shared" si="22"/>
        <v>0</v>
      </c>
      <c r="I42" s="26">
        <f t="shared" si="22"/>
        <v>0</v>
      </c>
      <c r="J42" s="26">
        <f t="shared" si="22"/>
        <v>0</v>
      </c>
      <c r="K42" s="26">
        <f t="shared" si="22"/>
        <v>0</v>
      </c>
      <c r="L42" s="26">
        <f t="shared" si="22"/>
        <v>0</v>
      </c>
      <c r="M42" s="26">
        <f t="shared" si="22"/>
        <v>0</v>
      </c>
      <c r="N42" s="26">
        <f t="shared" si="22"/>
        <v>0</v>
      </c>
      <c r="O42" s="26">
        <f t="shared" si="22"/>
        <v>0</v>
      </c>
      <c r="P42" s="26">
        <f t="shared" si="22"/>
        <v>0</v>
      </c>
      <c r="Q42" s="26">
        <f t="shared" si="22"/>
        <v>0</v>
      </c>
      <c r="R42" s="26">
        <f t="shared" si="21"/>
        <v>0</v>
      </c>
      <c r="S42" s="26">
        <f t="shared" si="21"/>
        <v>0</v>
      </c>
      <c r="T42" s="26">
        <f t="shared" si="2"/>
        <v>0</v>
      </c>
      <c r="U42" s="26">
        <f>SUM(U43:U46)</f>
        <v>0</v>
      </c>
      <c r="V42" s="27">
        <f t="shared" si="3"/>
        <v>0</v>
      </c>
      <c r="W42" s="20"/>
    </row>
    <row r="43" spans="1:23" ht="28.5" x14ac:dyDescent="0.2">
      <c r="A43" s="35">
        <v>7257</v>
      </c>
      <c r="B43" s="21" t="s">
        <v>50</v>
      </c>
      <c r="C43" s="30">
        <v>0</v>
      </c>
      <c r="D43" s="30">
        <v>0</v>
      </c>
      <c r="E43" s="30">
        <v>0</v>
      </c>
      <c r="F43" s="30">
        <v>0</v>
      </c>
      <c r="G43" s="30">
        <v>0</v>
      </c>
      <c r="H43" s="30">
        <v>0</v>
      </c>
      <c r="I43" s="30">
        <v>0</v>
      </c>
      <c r="J43" s="30">
        <v>0</v>
      </c>
      <c r="K43" s="30">
        <v>0</v>
      </c>
      <c r="L43" s="30">
        <v>0</v>
      </c>
      <c r="M43" s="30">
        <v>0</v>
      </c>
      <c r="N43" s="30">
        <v>0</v>
      </c>
      <c r="O43" s="30">
        <v>0</v>
      </c>
      <c r="P43" s="30">
        <v>0</v>
      </c>
      <c r="Q43" s="30">
        <v>0</v>
      </c>
      <c r="R43" s="30">
        <v>0</v>
      </c>
      <c r="S43" s="22">
        <v>0</v>
      </c>
      <c r="T43" s="22">
        <f t="shared" si="2"/>
        <v>0</v>
      </c>
      <c r="U43" s="22">
        <v>0</v>
      </c>
      <c r="V43" s="23">
        <f t="shared" si="3"/>
        <v>0</v>
      </c>
      <c r="W43" s="24"/>
    </row>
    <row r="44" spans="1:23" ht="28.5" x14ac:dyDescent="0.2">
      <c r="A44" s="35">
        <v>2807</v>
      </c>
      <c r="B44" s="21" t="s">
        <v>51</v>
      </c>
      <c r="C44" s="22">
        <v>0</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f t="shared" si="2"/>
        <v>0</v>
      </c>
      <c r="U44" s="22">
        <v>0</v>
      </c>
      <c r="V44" s="23">
        <f t="shared" si="3"/>
        <v>0</v>
      </c>
      <c r="W44" s="24"/>
    </row>
    <row r="45" spans="1:23" x14ac:dyDescent="0.2">
      <c r="A45" s="35">
        <v>10159</v>
      </c>
      <c r="B45" s="21" t="s">
        <v>52</v>
      </c>
      <c r="C45" s="22">
        <v>0</v>
      </c>
      <c r="D45" s="22">
        <v>0</v>
      </c>
      <c r="E45" s="22">
        <v>0</v>
      </c>
      <c r="F45" s="22">
        <v>0</v>
      </c>
      <c r="G45" s="22">
        <v>0</v>
      </c>
      <c r="H45" s="22">
        <v>0</v>
      </c>
      <c r="I45" s="22">
        <v>0</v>
      </c>
      <c r="J45" s="22">
        <v>0</v>
      </c>
      <c r="K45" s="22">
        <v>0</v>
      </c>
      <c r="L45" s="22">
        <v>0</v>
      </c>
      <c r="M45" s="22">
        <v>0</v>
      </c>
      <c r="N45" s="22">
        <v>0</v>
      </c>
      <c r="O45" s="22">
        <v>0</v>
      </c>
      <c r="P45" s="22">
        <v>0</v>
      </c>
      <c r="Q45" s="22">
        <v>0</v>
      </c>
      <c r="R45" s="22">
        <v>0</v>
      </c>
      <c r="S45" s="30">
        <v>0</v>
      </c>
      <c r="T45" s="22">
        <f t="shared" si="2"/>
        <v>0</v>
      </c>
      <c r="U45" s="22">
        <v>0</v>
      </c>
      <c r="V45" s="23">
        <f t="shared" si="3"/>
        <v>0</v>
      </c>
      <c r="W45" s="24"/>
    </row>
    <row r="46" spans="1:23" ht="28.5" x14ac:dyDescent="0.2">
      <c r="A46" s="35">
        <v>2808</v>
      </c>
      <c r="B46" s="28" t="s">
        <v>53</v>
      </c>
      <c r="C46" s="22">
        <v>0</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f t="shared" si="2"/>
        <v>0</v>
      </c>
      <c r="U46" s="22">
        <v>0</v>
      </c>
      <c r="V46" s="23">
        <f t="shared" si="3"/>
        <v>0</v>
      </c>
      <c r="W46" s="24"/>
    </row>
    <row r="47" spans="1:23" x14ac:dyDescent="0.2">
      <c r="A47" s="35">
        <v>389</v>
      </c>
      <c r="B47" s="21" t="s">
        <v>54</v>
      </c>
      <c r="C47" s="22">
        <v>366385372</v>
      </c>
      <c r="D47" s="22">
        <v>73431724</v>
      </c>
      <c r="E47" s="22">
        <v>0</v>
      </c>
      <c r="F47" s="22">
        <v>4748866</v>
      </c>
      <c r="G47" s="22">
        <v>3231086</v>
      </c>
      <c r="H47" s="22">
        <v>3326353</v>
      </c>
      <c r="I47" s="22">
        <v>0</v>
      </c>
      <c r="J47" s="22">
        <v>0</v>
      </c>
      <c r="K47" s="22">
        <v>0</v>
      </c>
      <c r="L47" s="22">
        <v>0</v>
      </c>
      <c r="M47" s="22">
        <v>0</v>
      </c>
      <c r="N47" s="22">
        <v>0</v>
      </c>
      <c r="O47" s="22">
        <v>0</v>
      </c>
      <c r="P47" s="22">
        <v>0</v>
      </c>
      <c r="Q47" s="22">
        <v>0</v>
      </c>
      <c r="R47" s="22">
        <v>11306305</v>
      </c>
      <c r="S47" s="22">
        <v>11306305</v>
      </c>
      <c r="T47" s="22">
        <f>SUM(F47:Q47)</f>
        <v>11306305</v>
      </c>
      <c r="U47" s="22">
        <v>2592868</v>
      </c>
      <c r="V47" s="23">
        <f t="shared" si="3"/>
        <v>62125419</v>
      </c>
      <c r="W47" s="24"/>
    </row>
    <row r="48" spans="1:23" x14ac:dyDescent="0.2">
      <c r="A48" s="35">
        <v>390</v>
      </c>
      <c r="B48" s="21" t="s">
        <v>55</v>
      </c>
      <c r="C48" s="22">
        <v>2159044070</v>
      </c>
      <c r="D48" s="22">
        <v>740755004</v>
      </c>
      <c r="E48" s="22">
        <v>0</v>
      </c>
      <c r="F48" s="22">
        <v>413785</v>
      </c>
      <c r="G48" s="22">
        <v>320462690</v>
      </c>
      <c r="H48" s="22">
        <v>338920231</v>
      </c>
      <c r="I48" s="22">
        <v>0</v>
      </c>
      <c r="J48" s="22">
        <v>0</v>
      </c>
      <c r="K48" s="22">
        <v>0</v>
      </c>
      <c r="L48" s="22">
        <v>0</v>
      </c>
      <c r="M48" s="22">
        <v>0</v>
      </c>
      <c r="N48" s="22">
        <v>0</v>
      </c>
      <c r="O48" s="22">
        <v>0</v>
      </c>
      <c r="P48" s="22">
        <v>0</v>
      </c>
      <c r="Q48" s="22">
        <v>0</v>
      </c>
      <c r="R48" s="22">
        <v>659796706</v>
      </c>
      <c r="S48" s="22">
        <v>659796706</v>
      </c>
      <c r="T48" s="22">
        <f t="shared" si="2"/>
        <v>659796706</v>
      </c>
      <c r="U48" s="22">
        <v>313414397</v>
      </c>
      <c r="V48" s="23">
        <f t="shared" si="3"/>
        <v>80958298</v>
      </c>
      <c r="W48" s="24"/>
    </row>
    <row r="49" spans="1:23" x14ac:dyDescent="0.2">
      <c r="A49" s="35">
        <v>391</v>
      </c>
      <c r="B49" s="21" t="s">
        <v>56</v>
      </c>
      <c r="C49" s="22">
        <v>203603362</v>
      </c>
      <c r="D49" s="22">
        <v>29410272</v>
      </c>
      <c r="E49" s="22">
        <v>0</v>
      </c>
      <c r="F49" s="22">
        <v>1097952</v>
      </c>
      <c r="G49" s="22">
        <v>22106123</v>
      </c>
      <c r="H49" s="22">
        <v>6206197</v>
      </c>
      <c r="I49" s="22">
        <v>0</v>
      </c>
      <c r="J49" s="22">
        <v>0</v>
      </c>
      <c r="K49" s="22">
        <v>0</v>
      </c>
      <c r="L49" s="22">
        <v>0</v>
      </c>
      <c r="M49" s="22">
        <v>0</v>
      </c>
      <c r="N49" s="22">
        <v>0</v>
      </c>
      <c r="O49" s="22">
        <v>0</v>
      </c>
      <c r="P49" s="22">
        <v>0</v>
      </c>
      <c r="Q49" s="22">
        <v>0</v>
      </c>
      <c r="R49" s="22">
        <v>29410272</v>
      </c>
      <c r="S49" s="22">
        <v>29410272</v>
      </c>
      <c r="T49" s="22">
        <f t="shared" si="2"/>
        <v>29410272</v>
      </c>
      <c r="U49" s="22">
        <v>0</v>
      </c>
      <c r="V49" s="23">
        <f t="shared" si="3"/>
        <v>0</v>
      </c>
      <c r="W49" s="24"/>
    </row>
    <row r="50" spans="1:23" x14ac:dyDescent="0.2">
      <c r="A50" s="35">
        <v>392</v>
      </c>
      <c r="B50" s="21" t="s">
        <v>57</v>
      </c>
      <c r="C50" s="22">
        <v>15633330520</v>
      </c>
      <c r="D50" s="22">
        <v>10410177844</v>
      </c>
      <c r="E50" s="22">
        <v>0</v>
      </c>
      <c r="F50" s="22">
        <v>3897889782</v>
      </c>
      <c r="G50" s="22">
        <v>3113645093</v>
      </c>
      <c r="H50" s="22">
        <v>3398642969</v>
      </c>
      <c r="I50" s="22">
        <v>0</v>
      </c>
      <c r="J50" s="22">
        <v>0</v>
      </c>
      <c r="K50" s="22">
        <v>0</v>
      </c>
      <c r="L50" s="22">
        <v>0</v>
      </c>
      <c r="M50" s="22">
        <v>0</v>
      </c>
      <c r="N50" s="22">
        <v>0</v>
      </c>
      <c r="O50" s="22">
        <v>0</v>
      </c>
      <c r="P50" s="22">
        <v>0</v>
      </c>
      <c r="Q50" s="22">
        <v>0</v>
      </c>
      <c r="R50" s="22">
        <v>10410177844</v>
      </c>
      <c r="S50" s="22">
        <v>10410177844</v>
      </c>
      <c r="T50" s="22">
        <f t="shared" si="2"/>
        <v>10410177844</v>
      </c>
      <c r="U50" s="22"/>
      <c r="V50" s="23">
        <f t="shared" si="3"/>
        <v>0</v>
      </c>
      <c r="W50" s="24"/>
    </row>
    <row r="51" spans="1:23" s="8" customFormat="1" x14ac:dyDescent="0.2">
      <c r="A51" s="35">
        <v>393</v>
      </c>
      <c r="B51" s="25" t="s">
        <v>58</v>
      </c>
      <c r="C51" s="26">
        <f>C9+C50+C49+C48+C8</f>
        <v>136317425591</v>
      </c>
      <c r="D51" s="26">
        <f t="shared" ref="D51:U51" si="23">D9+D50+D49+D48+D8</f>
        <v>51040477250</v>
      </c>
      <c r="E51" s="26">
        <f t="shared" si="23"/>
        <v>0</v>
      </c>
      <c r="F51" s="26">
        <f t="shared" si="23"/>
        <v>29247620478</v>
      </c>
      <c r="G51" s="26">
        <f t="shared" si="23"/>
        <v>29218727981</v>
      </c>
      <c r="H51" s="26">
        <f t="shared" si="23"/>
        <v>27582124860</v>
      </c>
      <c r="I51" s="26">
        <f t="shared" si="23"/>
        <v>19096837718</v>
      </c>
      <c r="J51" s="26">
        <f t="shared" si="23"/>
        <v>19096837718</v>
      </c>
      <c r="K51" s="26">
        <f t="shared" si="23"/>
        <v>19096837718</v>
      </c>
      <c r="L51" s="26">
        <f t="shared" si="23"/>
        <v>19096837718</v>
      </c>
      <c r="M51" s="26">
        <f t="shared" si="23"/>
        <v>19096837718</v>
      </c>
      <c r="N51" s="26">
        <f t="shared" si="23"/>
        <v>19096837718</v>
      </c>
      <c r="O51" s="26">
        <f t="shared" si="23"/>
        <v>19096837718</v>
      </c>
      <c r="P51" s="26">
        <f t="shared" si="23"/>
        <v>19096837718</v>
      </c>
      <c r="Q51" s="26">
        <f t="shared" si="23"/>
        <v>19096837718</v>
      </c>
      <c r="R51" s="26">
        <f t="shared" si="23"/>
        <v>41798273581</v>
      </c>
      <c r="S51" s="26">
        <f t="shared" si="23"/>
        <v>41798273581</v>
      </c>
      <c r="T51" s="26">
        <f>T9+T50+T49+T48+T8</f>
        <v>18478751878</v>
      </c>
      <c r="U51" s="26">
        <f t="shared" si="23"/>
        <v>10410177844</v>
      </c>
      <c r="V51" s="27">
        <f>D51-T51</f>
        <v>32561725372</v>
      </c>
      <c r="W51" s="20"/>
    </row>
    <row r="52" spans="1:23" s="9" customFormat="1" x14ac:dyDescent="0.2">
      <c r="A52" s="36"/>
      <c r="B52" s="31"/>
      <c r="C52" s="32"/>
      <c r="D52" s="32"/>
      <c r="E52" s="32"/>
      <c r="F52" s="32"/>
      <c r="G52" s="32"/>
      <c r="H52" s="32"/>
      <c r="I52" s="32"/>
      <c r="J52" s="32"/>
      <c r="K52" s="32"/>
      <c r="L52" s="32"/>
      <c r="M52" s="32"/>
      <c r="N52" s="32"/>
      <c r="O52" s="32"/>
      <c r="P52" s="32"/>
      <c r="Q52" s="32"/>
      <c r="R52" s="32"/>
      <c r="S52" s="32"/>
      <c r="T52" s="32"/>
      <c r="U52" s="32"/>
      <c r="V52" s="33"/>
      <c r="W52" s="34"/>
    </row>
    <row r="53" spans="1:23" x14ac:dyDescent="0.2">
      <c r="A53" s="35"/>
      <c r="B53" s="28"/>
      <c r="C53" s="30"/>
      <c r="D53" s="30"/>
      <c r="E53" s="30"/>
      <c r="F53" s="30"/>
      <c r="G53" s="30"/>
      <c r="H53" s="30"/>
      <c r="I53" s="30"/>
      <c r="J53" s="30"/>
      <c r="K53" s="30"/>
      <c r="L53" s="30"/>
      <c r="M53" s="30"/>
      <c r="N53" s="30"/>
      <c r="O53" s="30"/>
      <c r="P53" s="30"/>
      <c r="Q53" s="30"/>
      <c r="R53" s="30"/>
      <c r="S53" s="30"/>
      <c r="T53" s="30"/>
      <c r="U53" s="30"/>
      <c r="V53" s="23"/>
      <c r="W53" s="24"/>
    </row>
    <row r="54" spans="1:23" ht="76.5" x14ac:dyDescent="0.2">
      <c r="A54" s="18" t="s">
        <v>91</v>
      </c>
      <c r="B54" s="18" t="s">
        <v>0</v>
      </c>
      <c r="C54" s="19" t="s">
        <v>1</v>
      </c>
      <c r="D54" s="19" t="s">
        <v>2</v>
      </c>
      <c r="E54" s="19" t="s">
        <v>3</v>
      </c>
      <c r="F54" s="19" t="s">
        <v>4</v>
      </c>
      <c r="G54" s="19" t="s">
        <v>5</v>
      </c>
      <c r="H54" s="19" t="s">
        <v>6</v>
      </c>
      <c r="I54" s="19" t="s">
        <v>7</v>
      </c>
      <c r="J54" s="19" t="s">
        <v>8</v>
      </c>
      <c r="K54" s="19" t="s">
        <v>9</v>
      </c>
      <c r="L54" s="19" t="s">
        <v>10</v>
      </c>
      <c r="M54" s="19" t="s">
        <v>11</v>
      </c>
      <c r="N54" s="19" t="s">
        <v>12</v>
      </c>
      <c r="O54" s="19" t="s">
        <v>13</v>
      </c>
      <c r="P54" s="19" t="s">
        <v>14</v>
      </c>
      <c r="Q54" s="19" t="s">
        <v>15</v>
      </c>
      <c r="R54" s="19" t="s">
        <v>16</v>
      </c>
      <c r="S54" s="19" t="s">
        <v>17</v>
      </c>
      <c r="T54" s="19" t="s">
        <v>18</v>
      </c>
      <c r="U54" s="19" t="s">
        <v>19</v>
      </c>
      <c r="V54" s="19" t="s">
        <v>20</v>
      </c>
      <c r="W54" s="39" t="s">
        <v>59</v>
      </c>
    </row>
    <row r="55" spans="1:23" s="8" customFormat="1" x14ac:dyDescent="0.2">
      <c r="A55" s="35">
        <v>394</v>
      </c>
      <c r="B55" s="25" t="s">
        <v>60</v>
      </c>
      <c r="C55" s="26">
        <f>C56+C64+C71</f>
        <v>64947665229</v>
      </c>
      <c r="D55" s="26">
        <f t="shared" ref="D55:E55" si="24">D56+D64+D71</f>
        <v>26591456786</v>
      </c>
      <c r="E55" s="26">
        <f t="shared" si="24"/>
        <v>10492404832</v>
      </c>
      <c r="F55" s="26">
        <f t="shared" ref="F55:S55" si="25">F56+F64+F71</f>
        <v>1247350243</v>
      </c>
      <c r="G55" s="26">
        <f t="shared" si="25"/>
        <v>2885166630</v>
      </c>
      <c r="H55" s="26">
        <f t="shared" si="25"/>
        <v>3708683581</v>
      </c>
      <c r="I55" s="26">
        <f t="shared" si="25"/>
        <v>0</v>
      </c>
      <c r="J55" s="26">
        <f t="shared" si="25"/>
        <v>0</v>
      </c>
      <c r="K55" s="26">
        <f t="shared" si="25"/>
        <v>0</v>
      </c>
      <c r="L55" s="26">
        <f t="shared" si="25"/>
        <v>0</v>
      </c>
      <c r="M55" s="26">
        <f t="shared" si="25"/>
        <v>0</v>
      </c>
      <c r="N55" s="26">
        <f t="shared" si="25"/>
        <v>0</v>
      </c>
      <c r="O55" s="26">
        <f t="shared" si="25"/>
        <v>0</v>
      </c>
      <c r="P55" s="26">
        <f t="shared" si="25"/>
        <v>0</v>
      </c>
      <c r="Q55" s="26">
        <f t="shared" si="25"/>
        <v>0</v>
      </c>
      <c r="R55" s="26">
        <f>R56+R64+R71</f>
        <v>7841200454</v>
      </c>
      <c r="S55" s="26">
        <f t="shared" si="25"/>
        <v>7841200454</v>
      </c>
      <c r="T55" s="26">
        <f>SUM(F55:Q55)</f>
        <v>7841200454</v>
      </c>
      <c r="U55" s="26">
        <f>U56+U64+U71</f>
        <v>4615561808</v>
      </c>
      <c r="V55" s="27">
        <f>+D55-E55</f>
        <v>16099051954</v>
      </c>
      <c r="W55" s="20">
        <f t="shared" ref="W55:W81" si="26">+E55-T55</f>
        <v>2651204378</v>
      </c>
    </row>
    <row r="56" spans="1:23" s="8" customFormat="1" x14ac:dyDescent="0.2">
      <c r="A56" s="35">
        <v>2809</v>
      </c>
      <c r="B56" s="25" t="s">
        <v>61</v>
      </c>
      <c r="C56" s="26">
        <f>C57+C63</f>
        <v>41212915748</v>
      </c>
      <c r="D56" s="26">
        <f t="shared" ref="D56:S56" si="27">D57+D63</f>
        <v>19560189593</v>
      </c>
      <c r="E56" s="26">
        <f t="shared" si="27"/>
        <v>7461997261</v>
      </c>
      <c r="F56" s="26">
        <f t="shared" si="27"/>
        <v>1072781367</v>
      </c>
      <c r="G56" s="26">
        <f t="shared" si="27"/>
        <v>2110262751</v>
      </c>
      <c r="H56" s="26">
        <f t="shared" si="27"/>
        <v>2607515534</v>
      </c>
      <c r="I56" s="26">
        <f t="shared" si="27"/>
        <v>0</v>
      </c>
      <c r="J56" s="26">
        <f t="shared" si="27"/>
        <v>0</v>
      </c>
      <c r="K56" s="26">
        <f t="shared" si="27"/>
        <v>0</v>
      </c>
      <c r="L56" s="26">
        <f t="shared" si="27"/>
        <v>0</v>
      </c>
      <c r="M56" s="26">
        <f t="shared" si="27"/>
        <v>0</v>
      </c>
      <c r="N56" s="26">
        <f t="shared" si="27"/>
        <v>0</v>
      </c>
      <c r="O56" s="26">
        <f t="shared" si="27"/>
        <v>0</v>
      </c>
      <c r="P56" s="26">
        <f t="shared" si="27"/>
        <v>0</v>
      </c>
      <c r="Q56" s="26">
        <f t="shared" si="27"/>
        <v>0</v>
      </c>
      <c r="R56" s="26">
        <f t="shared" si="27"/>
        <v>5790559652</v>
      </c>
      <c r="S56" s="26">
        <f t="shared" si="27"/>
        <v>5790559652</v>
      </c>
      <c r="T56" s="26">
        <f t="shared" ref="T56:T80" si="28">SUM(F56:Q56)</f>
        <v>5790559652</v>
      </c>
      <c r="U56" s="26">
        <f>U57+U63</f>
        <v>2193920610</v>
      </c>
      <c r="V56" s="27">
        <f t="shared" ref="V56:V81" si="29">+D56-E56</f>
        <v>12098192332</v>
      </c>
      <c r="W56" s="20">
        <f t="shared" si="26"/>
        <v>1671437609</v>
      </c>
    </row>
    <row r="57" spans="1:23" s="8" customFormat="1" x14ac:dyDescent="0.2">
      <c r="A57" s="35">
        <v>395</v>
      </c>
      <c r="B57" s="25" t="s">
        <v>62</v>
      </c>
      <c r="C57" s="26">
        <f>C58+C62</f>
        <v>21671372586</v>
      </c>
      <c r="D57" s="26">
        <f t="shared" ref="D57:S57" si="30">D58+D62</f>
        <v>4561756235</v>
      </c>
      <c r="E57" s="26">
        <f t="shared" si="30"/>
        <v>4551500185</v>
      </c>
      <c r="F57" s="26">
        <f t="shared" si="30"/>
        <v>1070546117</v>
      </c>
      <c r="G57" s="26">
        <f t="shared" si="30"/>
        <v>1587391966</v>
      </c>
      <c r="H57" s="26">
        <f t="shared" si="30"/>
        <v>1527852910</v>
      </c>
      <c r="I57" s="26">
        <f t="shared" si="30"/>
        <v>0</v>
      </c>
      <c r="J57" s="26">
        <f t="shared" si="30"/>
        <v>0</v>
      </c>
      <c r="K57" s="26">
        <f t="shared" si="30"/>
        <v>0</v>
      </c>
      <c r="L57" s="26">
        <f t="shared" si="30"/>
        <v>0</v>
      </c>
      <c r="M57" s="26">
        <f t="shared" si="30"/>
        <v>0</v>
      </c>
      <c r="N57" s="26">
        <f t="shared" si="30"/>
        <v>0</v>
      </c>
      <c r="O57" s="26">
        <f t="shared" si="30"/>
        <v>0</v>
      </c>
      <c r="P57" s="26">
        <f t="shared" si="30"/>
        <v>0</v>
      </c>
      <c r="Q57" s="26">
        <f t="shared" si="30"/>
        <v>0</v>
      </c>
      <c r="R57" s="26">
        <f t="shared" si="30"/>
        <v>4185790993</v>
      </c>
      <c r="S57" s="26">
        <f t="shared" si="30"/>
        <v>4185790993</v>
      </c>
      <c r="T57" s="26">
        <f t="shared" si="28"/>
        <v>4185790993</v>
      </c>
      <c r="U57" s="26">
        <f t="shared" ref="U57" si="31">U58+U62</f>
        <v>362339664</v>
      </c>
      <c r="V57" s="27">
        <f t="shared" si="29"/>
        <v>10256050</v>
      </c>
      <c r="W57" s="20">
        <f t="shared" si="26"/>
        <v>365709192</v>
      </c>
    </row>
    <row r="58" spans="1:23" s="8" customFormat="1" x14ac:dyDescent="0.2">
      <c r="A58" s="35">
        <v>2810</v>
      </c>
      <c r="B58" s="25" t="s">
        <v>63</v>
      </c>
      <c r="C58" s="26">
        <f>SUM(C59:C61)</f>
        <v>17275597895</v>
      </c>
      <c r="D58" s="26">
        <f t="shared" ref="D58:S58" si="32">SUM(D59:D61)</f>
        <v>3472030773</v>
      </c>
      <c r="E58" s="26">
        <f t="shared" si="32"/>
        <v>3461774723</v>
      </c>
      <c r="F58" s="26">
        <f t="shared" si="32"/>
        <v>1067913917</v>
      </c>
      <c r="G58" s="26">
        <f t="shared" si="32"/>
        <v>1222732781</v>
      </c>
      <c r="H58" s="26">
        <f t="shared" si="32"/>
        <v>1161974295</v>
      </c>
      <c r="I58" s="26">
        <f t="shared" si="32"/>
        <v>0</v>
      </c>
      <c r="J58" s="26">
        <f t="shared" si="32"/>
        <v>0</v>
      </c>
      <c r="K58" s="26">
        <f t="shared" si="32"/>
        <v>0</v>
      </c>
      <c r="L58" s="26">
        <f t="shared" si="32"/>
        <v>0</v>
      </c>
      <c r="M58" s="26">
        <f t="shared" si="32"/>
        <v>0</v>
      </c>
      <c r="N58" s="26">
        <f t="shared" si="32"/>
        <v>0</v>
      </c>
      <c r="O58" s="26">
        <f t="shared" si="32"/>
        <v>0</v>
      </c>
      <c r="P58" s="26">
        <f t="shared" si="32"/>
        <v>0</v>
      </c>
      <c r="Q58" s="26">
        <f t="shared" si="32"/>
        <v>0</v>
      </c>
      <c r="R58" s="26">
        <f t="shared" si="32"/>
        <v>3452620993</v>
      </c>
      <c r="S58" s="26">
        <f t="shared" si="32"/>
        <v>3452620993</v>
      </c>
      <c r="T58" s="26">
        <f t="shared" si="28"/>
        <v>3452620993</v>
      </c>
      <c r="U58" s="26">
        <f t="shared" ref="U58" si="33">SUM(U59:U61)</f>
        <v>1513346</v>
      </c>
      <c r="V58" s="27">
        <f t="shared" si="29"/>
        <v>10256050</v>
      </c>
      <c r="W58" s="20">
        <f t="shared" si="26"/>
        <v>9153730</v>
      </c>
    </row>
    <row r="59" spans="1:23" x14ac:dyDescent="0.2">
      <c r="A59" s="35">
        <v>906</v>
      </c>
      <c r="B59" s="21" t="s">
        <v>64</v>
      </c>
      <c r="C59" s="44">
        <v>12361947790</v>
      </c>
      <c r="D59" s="44">
        <v>2857196541</v>
      </c>
      <c r="E59" s="44">
        <v>2857196541</v>
      </c>
      <c r="F59" s="44">
        <v>867893718</v>
      </c>
      <c r="G59" s="44">
        <v>999032439</v>
      </c>
      <c r="H59" s="44">
        <v>990270384</v>
      </c>
      <c r="I59" s="22">
        <v>0</v>
      </c>
      <c r="J59" s="22">
        <v>0</v>
      </c>
      <c r="K59" s="22">
        <v>0</v>
      </c>
      <c r="L59" s="22">
        <v>0</v>
      </c>
      <c r="M59" s="22">
        <v>0</v>
      </c>
      <c r="N59" s="22">
        <v>0</v>
      </c>
      <c r="O59" s="22">
        <v>0</v>
      </c>
      <c r="P59" s="22">
        <v>0</v>
      </c>
      <c r="Q59" s="22">
        <v>0</v>
      </c>
      <c r="R59" s="44">
        <v>2857196541</v>
      </c>
      <c r="S59" s="44">
        <v>2857196541</v>
      </c>
      <c r="T59" s="22">
        <f t="shared" si="28"/>
        <v>2857196541</v>
      </c>
      <c r="U59" s="44">
        <v>0</v>
      </c>
      <c r="V59" s="23">
        <f t="shared" si="29"/>
        <v>0</v>
      </c>
      <c r="W59" s="24">
        <f t="shared" si="26"/>
        <v>0</v>
      </c>
    </row>
    <row r="60" spans="1:23" x14ac:dyDescent="0.2">
      <c r="A60" s="35">
        <v>907</v>
      </c>
      <c r="B60" s="21" t="s">
        <v>65</v>
      </c>
      <c r="C60" s="22">
        <v>1411073104</v>
      </c>
      <c r="D60" s="22">
        <v>321034718</v>
      </c>
      <c r="E60" s="22">
        <v>321034718</v>
      </c>
      <c r="F60" s="22">
        <v>109582062</v>
      </c>
      <c r="G60" s="22">
        <v>116882428</v>
      </c>
      <c r="H60" s="22">
        <v>94570228</v>
      </c>
      <c r="I60" s="22">
        <v>0</v>
      </c>
      <c r="J60" s="22">
        <v>0</v>
      </c>
      <c r="K60" s="22">
        <v>0</v>
      </c>
      <c r="L60" s="22">
        <v>0</v>
      </c>
      <c r="M60" s="22">
        <v>0</v>
      </c>
      <c r="N60" s="22">
        <v>0</v>
      </c>
      <c r="O60" s="22">
        <v>0</v>
      </c>
      <c r="P60" s="22">
        <v>0</v>
      </c>
      <c r="Q60" s="22">
        <v>0</v>
      </c>
      <c r="R60" s="22">
        <v>321034718</v>
      </c>
      <c r="S60" s="22">
        <v>321034718</v>
      </c>
      <c r="T60" s="22">
        <f t="shared" si="28"/>
        <v>321034718</v>
      </c>
      <c r="U60" s="22">
        <v>0</v>
      </c>
      <c r="V60" s="23">
        <f t="shared" si="29"/>
        <v>0</v>
      </c>
      <c r="W60" s="24">
        <f t="shared" si="26"/>
        <v>0</v>
      </c>
    </row>
    <row r="61" spans="1:23" ht="28.5" x14ac:dyDescent="0.2">
      <c r="A61" s="35">
        <v>908</v>
      </c>
      <c r="B61" s="21" t="s">
        <v>66</v>
      </c>
      <c r="C61" s="22">
        <v>3502577001</v>
      </c>
      <c r="D61" s="22">
        <v>293799514</v>
      </c>
      <c r="E61" s="22">
        <v>283543464</v>
      </c>
      <c r="F61" s="22">
        <v>90438137</v>
      </c>
      <c r="G61" s="22">
        <v>106817914</v>
      </c>
      <c r="H61" s="22">
        <v>77133683</v>
      </c>
      <c r="I61" s="22">
        <v>0</v>
      </c>
      <c r="J61" s="22">
        <v>0</v>
      </c>
      <c r="K61" s="22">
        <v>0</v>
      </c>
      <c r="L61" s="22">
        <v>0</v>
      </c>
      <c r="M61" s="22">
        <v>0</v>
      </c>
      <c r="N61" s="22">
        <v>0</v>
      </c>
      <c r="O61" s="22">
        <v>0</v>
      </c>
      <c r="P61" s="22">
        <v>0</v>
      </c>
      <c r="Q61" s="22">
        <v>0</v>
      </c>
      <c r="R61" s="22">
        <v>274389734</v>
      </c>
      <c r="S61" s="22">
        <v>274389734</v>
      </c>
      <c r="T61" s="22">
        <f t="shared" si="28"/>
        <v>274389734</v>
      </c>
      <c r="U61" s="22">
        <v>1513346</v>
      </c>
      <c r="V61" s="23">
        <f t="shared" si="29"/>
        <v>10256050</v>
      </c>
      <c r="W61" s="24">
        <f t="shared" si="26"/>
        <v>9153730</v>
      </c>
    </row>
    <row r="62" spans="1:23" x14ac:dyDescent="0.2">
      <c r="A62" s="35">
        <v>909</v>
      </c>
      <c r="B62" s="21" t="s">
        <v>67</v>
      </c>
      <c r="C62" s="22">
        <v>4395774691</v>
      </c>
      <c r="D62" s="22">
        <v>1089725462</v>
      </c>
      <c r="E62" s="22">
        <v>1089725462</v>
      </c>
      <c r="F62" s="22">
        <v>2632200</v>
      </c>
      <c r="G62" s="22">
        <v>364659185</v>
      </c>
      <c r="H62" s="22">
        <v>365878615</v>
      </c>
      <c r="I62" s="22">
        <v>0</v>
      </c>
      <c r="J62" s="22">
        <v>0</v>
      </c>
      <c r="K62" s="22">
        <v>0</v>
      </c>
      <c r="L62" s="22">
        <v>0</v>
      </c>
      <c r="M62" s="22">
        <v>0</v>
      </c>
      <c r="N62" s="22">
        <v>0</v>
      </c>
      <c r="O62" s="22">
        <v>0</v>
      </c>
      <c r="P62" s="22">
        <v>0</v>
      </c>
      <c r="Q62" s="22">
        <v>0</v>
      </c>
      <c r="R62" s="22">
        <v>733170000</v>
      </c>
      <c r="S62" s="22">
        <v>733170000</v>
      </c>
      <c r="T62" s="22">
        <f t="shared" si="28"/>
        <v>733170000</v>
      </c>
      <c r="U62" s="44">
        <v>360826318</v>
      </c>
      <c r="V62" s="23">
        <f t="shared" si="29"/>
        <v>0</v>
      </c>
      <c r="W62" s="24">
        <f t="shared" si="26"/>
        <v>356555462</v>
      </c>
    </row>
    <row r="63" spans="1:23" x14ac:dyDescent="0.2">
      <c r="A63" s="35">
        <v>396</v>
      </c>
      <c r="B63" s="21" t="s">
        <v>68</v>
      </c>
      <c r="C63" s="22">
        <v>19541543162</v>
      </c>
      <c r="D63" s="22">
        <v>14998433358</v>
      </c>
      <c r="E63" s="22">
        <v>2910497076</v>
      </c>
      <c r="F63" s="22">
        <v>2235250</v>
      </c>
      <c r="G63" s="22">
        <v>522870785</v>
      </c>
      <c r="H63" s="22">
        <v>1079662624</v>
      </c>
      <c r="I63" s="22">
        <v>0</v>
      </c>
      <c r="J63" s="22">
        <v>0</v>
      </c>
      <c r="K63" s="22">
        <v>0</v>
      </c>
      <c r="L63" s="22">
        <v>0</v>
      </c>
      <c r="M63" s="22">
        <v>0</v>
      </c>
      <c r="N63" s="22">
        <v>0</v>
      </c>
      <c r="O63" s="22">
        <v>0</v>
      </c>
      <c r="P63" s="22">
        <v>0</v>
      </c>
      <c r="Q63" s="22">
        <v>0</v>
      </c>
      <c r="R63" s="22">
        <v>1604768659</v>
      </c>
      <c r="S63" s="22">
        <v>1604768659</v>
      </c>
      <c r="T63" s="22">
        <f t="shared" si="28"/>
        <v>1604768659</v>
      </c>
      <c r="U63" s="22">
        <v>1831580946</v>
      </c>
      <c r="V63" s="23">
        <f t="shared" si="29"/>
        <v>12087936282</v>
      </c>
      <c r="W63" s="24">
        <f t="shared" si="26"/>
        <v>1305728417</v>
      </c>
    </row>
    <row r="64" spans="1:23" s="8" customFormat="1" x14ac:dyDescent="0.2">
      <c r="A64" s="35">
        <v>397</v>
      </c>
      <c r="B64" s="25" t="s">
        <v>69</v>
      </c>
      <c r="C64" s="26">
        <f>SUM(C65:C70)</f>
        <v>12183867041</v>
      </c>
      <c r="D64" s="26">
        <f t="shared" ref="D64:S64" si="34">SUM(D65:D70)</f>
        <v>5853911222</v>
      </c>
      <c r="E64" s="26">
        <f t="shared" si="34"/>
        <v>1943788587</v>
      </c>
      <c r="F64" s="26">
        <f t="shared" si="34"/>
        <v>75800587</v>
      </c>
      <c r="G64" s="26">
        <f t="shared" si="34"/>
        <v>295984281</v>
      </c>
      <c r="H64" s="26">
        <f t="shared" si="34"/>
        <v>622309170</v>
      </c>
      <c r="I64" s="26">
        <f t="shared" si="34"/>
        <v>0</v>
      </c>
      <c r="J64" s="26">
        <f t="shared" si="34"/>
        <v>0</v>
      </c>
      <c r="K64" s="26">
        <f t="shared" si="34"/>
        <v>0</v>
      </c>
      <c r="L64" s="26">
        <f t="shared" si="34"/>
        <v>0</v>
      </c>
      <c r="M64" s="26">
        <f t="shared" si="34"/>
        <v>0</v>
      </c>
      <c r="N64" s="26">
        <f t="shared" si="34"/>
        <v>0</v>
      </c>
      <c r="O64" s="26">
        <f t="shared" si="34"/>
        <v>0</v>
      </c>
      <c r="P64" s="26">
        <f t="shared" si="34"/>
        <v>0</v>
      </c>
      <c r="Q64" s="26">
        <f t="shared" si="34"/>
        <v>0</v>
      </c>
      <c r="R64" s="26">
        <f t="shared" si="34"/>
        <v>994094038</v>
      </c>
      <c r="S64" s="26">
        <f t="shared" si="34"/>
        <v>994094038</v>
      </c>
      <c r="T64" s="26">
        <f t="shared" si="28"/>
        <v>994094038</v>
      </c>
      <c r="U64" s="26">
        <f t="shared" ref="U64" si="35">SUM(U65:U70)</f>
        <v>2311860180</v>
      </c>
      <c r="V64" s="27">
        <f t="shared" si="29"/>
        <v>3910122635</v>
      </c>
      <c r="W64" s="20">
        <f t="shared" si="26"/>
        <v>949694549</v>
      </c>
    </row>
    <row r="65" spans="1:23" x14ac:dyDescent="0.2">
      <c r="A65" s="35">
        <v>2811</v>
      </c>
      <c r="B65" s="21" t="s">
        <v>70</v>
      </c>
      <c r="C65" s="22">
        <v>734555027</v>
      </c>
      <c r="D65" s="22">
        <v>331515386</v>
      </c>
      <c r="E65" s="22">
        <v>172123676</v>
      </c>
      <c r="F65" s="22">
        <v>5158298</v>
      </c>
      <c r="G65" s="22">
        <v>13733269</v>
      </c>
      <c r="H65" s="22">
        <v>12968965</v>
      </c>
      <c r="I65" s="22">
        <v>0</v>
      </c>
      <c r="J65" s="22">
        <v>0</v>
      </c>
      <c r="K65" s="22">
        <v>0</v>
      </c>
      <c r="L65" s="22">
        <v>0</v>
      </c>
      <c r="M65" s="22">
        <v>0</v>
      </c>
      <c r="N65" s="22">
        <v>0</v>
      </c>
      <c r="O65" s="22">
        <v>0</v>
      </c>
      <c r="P65" s="22">
        <v>0</v>
      </c>
      <c r="Q65" s="22">
        <v>0</v>
      </c>
      <c r="R65" s="22">
        <v>31860532</v>
      </c>
      <c r="S65" s="22">
        <v>31860532</v>
      </c>
      <c r="T65" s="22">
        <f t="shared" si="28"/>
        <v>31860532</v>
      </c>
      <c r="U65" s="44">
        <v>93430350</v>
      </c>
      <c r="V65" s="23">
        <f t="shared" si="29"/>
        <v>159391710</v>
      </c>
      <c r="W65" s="24">
        <f t="shared" si="26"/>
        <v>140263144</v>
      </c>
    </row>
    <row r="66" spans="1:23" x14ac:dyDescent="0.2">
      <c r="A66" s="35">
        <v>2812</v>
      </c>
      <c r="B66" s="21" t="s">
        <v>71</v>
      </c>
      <c r="C66" s="22">
        <v>4548917097</v>
      </c>
      <c r="D66" s="22">
        <v>2179114066</v>
      </c>
      <c r="E66" s="22">
        <v>851330862</v>
      </c>
      <c r="F66" s="22">
        <v>19111642</v>
      </c>
      <c r="G66" s="22">
        <v>61438146</v>
      </c>
      <c r="H66" s="22">
        <v>406532005</v>
      </c>
      <c r="I66" s="22">
        <v>0</v>
      </c>
      <c r="J66" s="22">
        <v>0</v>
      </c>
      <c r="K66" s="22">
        <v>0</v>
      </c>
      <c r="L66" s="22">
        <v>0</v>
      </c>
      <c r="M66" s="22">
        <v>0</v>
      </c>
      <c r="N66" s="22">
        <v>0</v>
      </c>
      <c r="O66" s="22">
        <v>0</v>
      </c>
      <c r="P66" s="22">
        <v>0</v>
      </c>
      <c r="Q66" s="22">
        <v>0</v>
      </c>
      <c r="R66" s="22">
        <v>487081793</v>
      </c>
      <c r="S66" s="22">
        <v>487081793</v>
      </c>
      <c r="T66" s="22">
        <f t="shared" si="28"/>
        <v>487081793</v>
      </c>
      <c r="U66" s="22">
        <v>290754818</v>
      </c>
      <c r="V66" s="23">
        <f t="shared" si="29"/>
        <v>1327783204</v>
      </c>
      <c r="W66" s="24">
        <f t="shared" si="26"/>
        <v>364249069</v>
      </c>
    </row>
    <row r="67" spans="1:23" x14ac:dyDescent="0.2">
      <c r="A67" s="35">
        <v>2813</v>
      </c>
      <c r="B67" s="21" t="s">
        <v>72</v>
      </c>
      <c r="C67" s="22">
        <v>3937692900</v>
      </c>
      <c r="D67" s="22">
        <v>2933694805</v>
      </c>
      <c r="E67" s="22">
        <v>523605582</v>
      </c>
      <c r="F67" s="22">
        <v>40843695</v>
      </c>
      <c r="G67" s="22">
        <v>45815264</v>
      </c>
      <c r="H67" s="22">
        <v>45591151</v>
      </c>
      <c r="I67" s="22">
        <v>0</v>
      </c>
      <c r="J67" s="22">
        <v>0</v>
      </c>
      <c r="K67" s="22">
        <v>0</v>
      </c>
      <c r="L67" s="22">
        <v>0</v>
      </c>
      <c r="M67" s="22">
        <v>0</v>
      </c>
      <c r="N67" s="22">
        <v>0</v>
      </c>
      <c r="O67" s="22">
        <v>0</v>
      </c>
      <c r="P67" s="22">
        <v>0</v>
      </c>
      <c r="Q67" s="22">
        <v>0</v>
      </c>
      <c r="R67" s="22">
        <v>132250110</v>
      </c>
      <c r="S67" s="22">
        <v>132250110</v>
      </c>
      <c r="T67" s="22">
        <f t="shared" si="28"/>
        <v>132250110</v>
      </c>
      <c r="U67" s="22">
        <v>475942131</v>
      </c>
      <c r="V67" s="23">
        <f t="shared" si="29"/>
        <v>2410089223</v>
      </c>
      <c r="W67" s="24">
        <f t="shared" si="26"/>
        <v>391355472</v>
      </c>
    </row>
    <row r="68" spans="1:23" x14ac:dyDescent="0.2">
      <c r="A68" s="35">
        <v>2814</v>
      </c>
      <c r="B68" s="21" t="s">
        <v>73</v>
      </c>
      <c r="C68" s="22">
        <v>2071600000</v>
      </c>
      <c r="D68" s="22">
        <v>328814423</v>
      </c>
      <c r="E68" s="22">
        <v>315955925</v>
      </c>
      <c r="F68" s="22">
        <v>1010244</v>
      </c>
      <c r="G68" s="22">
        <v>165058903</v>
      </c>
      <c r="H68" s="22">
        <v>145413906</v>
      </c>
      <c r="I68" s="22">
        <v>0</v>
      </c>
      <c r="J68" s="22">
        <v>0</v>
      </c>
      <c r="K68" s="22">
        <v>0</v>
      </c>
      <c r="L68" s="22">
        <v>0</v>
      </c>
      <c r="M68" s="22">
        <v>0</v>
      </c>
      <c r="N68" s="22">
        <v>0</v>
      </c>
      <c r="O68" s="22">
        <v>0</v>
      </c>
      <c r="P68" s="22">
        <v>0</v>
      </c>
      <c r="Q68" s="22">
        <v>0</v>
      </c>
      <c r="R68" s="22">
        <v>311483053</v>
      </c>
      <c r="S68" s="22">
        <v>311483053</v>
      </c>
      <c r="T68" s="22">
        <f t="shared" si="28"/>
        <v>311483053</v>
      </c>
      <c r="U68" s="44">
        <v>151882858</v>
      </c>
      <c r="V68" s="23">
        <f t="shared" si="29"/>
        <v>12858498</v>
      </c>
      <c r="W68" s="24">
        <f t="shared" si="26"/>
        <v>4472872</v>
      </c>
    </row>
    <row r="69" spans="1:23" x14ac:dyDescent="0.2">
      <c r="A69" s="35">
        <v>2815</v>
      </c>
      <c r="B69" s="21" t="s">
        <v>74</v>
      </c>
      <c r="C69" s="22">
        <v>60619060</v>
      </c>
      <c r="D69" s="22">
        <v>60619060</v>
      </c>
      <c r="E69" s="22">
        <v>60619060</v>
      </c>
      <c r="F69" s="22">
        <v>0</v>
      </c>
      <c r="G69" s="22">
        <v>6061906</v>
      </c>
      <c r="H69" s="22">
        <v>6061906</v>
      </c>
      <c r="I69" s="22">
        <v>0</v>
      </c>
      <c r="J69" s="22">
        <v>0</v>
      </c>
      <c r="K69" s="22">
        <v>0</v>
      </c>
      <c r="L69" s="22">
        <v>0</v>
      </c>
      <c r="M69" s="22">
        <v>0</v>
      </c>
      <c r="N69" s="22">
        <v>0</v>
      </c>
      <c r="O69" s="22">
        <v>0</v>
      </c>
      <c r="P69" s="22">
        <v>0</v>
      </c>
      <c r="Q69" s="22">
        <v>0</v>
      </c>
      <c r="R69" s="22">
        <v>12123812</v>
      </c>
      <c r="S69" s="22">
        <v>12123812</v>
      </c>
      <c r="T69" s="22">
        <f t="shared" si="28"/>
        <v>12123812</v>
      </c>
      <c r="U69" s="22">
        <v>0</v>
      </c>
      <c r="V69" s="23">
        <f t="shared" si="29"/>
        <v>0</v>
      </c>
      <c r="W69" s="24">
        <f t="shared" si="26"/>
        <v>48495248</v>
      </c>
    </row>
    <row r="70" spans="1:23" x14ac:dyDescent="0.2">
      <c r="A70" s="35">
        <v>2816</v>
      </c>
      <c r="B70" s="21" t="s">
        <v>75</v>
      </c>
      <c r="C70" s="22">
        <v>830482957</v>
      </c>
      <c r="D70" s="22">
        <v>20153482</v>
      </c>
      <c r="E70" s="22">
        <v>20153482</v>
      </c>
      <c r="F70" s="22">
        <v>9676708</v>
      </c>
      <c r="G70" s="22">
        <v>3876793</v>
      </c>
      <c r="H70" s="22">
        <v>5741237</v>
      </c>
      <c r="I70" s="22">
        <v>0</v>
      </c>
      <c r="J70" s="22">
        <v>0</v>
      </c>
      <c r="K70" s="22">
        <v>0</v>
      </c>
      <c r="L70" s="22">
        <v>0</v>
      </c>
      <c r="M70" s="22">
        <v>0</v>
      </c>
      <c r="N70" s="22">
        <v>0</v>
      </c>
      <c r="O70" s="22">
        <v>0</v>
      </c>
      <c r="P70" s="22">
        <v>0</v>
      </c>
      <c r="Q70" s="22">
        <v>0</v>
      </c>
      <c r="R70" s="22">
        <v>19294738</v>
      </c>
      <c r="S70" s="22">
        <v>19294738</v>
      </c>
      <c r="T70" s="22">
        <f t="shared" si="28"/>
        <v>19294738</v>
      </c>
      <c r="U70" s="44">
        <v>1299850023</v>
      </c>
      <c r="V70" s="23">
        <f t="shared" si="29"/>
        <v>0</v>
      </c>
      <c r="W70" s="24">
        <f t="shared" si="26"/>
        <v>858744</v>
      </c>
    </row>
    <row r="71" spans="1:23" s="8" customFormat="1" x14ac:dyDescent="0.2">
      <c r="A71" s="35">
        <v>398</v>
      </c>
      <c r="B71" s="25" t="s">
        <v>76</v>
      </c>
      <c r="C71" s="26">
        <f>SUM(C72:C73)</f>
        <v>11550882440</v>
      </c>
      <c r="D71" s="26">
        <f t="shared" ref="D71:S71" si="36">SUM(D72:D73)</f>
        <v>1177355971</v>
      </c>
      <c r="E71" s="26">
        <f t="shared" si="36"/>
        <v>1086618984</v>
      </c>
      <c r="F71" s="26">
        <f t="shared" si="36"/>
        <v>98768289</v>
      </c>
      <c r="G71" s="26">
        <f t="shared" si="36"/>
        <v>478919598</v>
      </c>
      <c r="H71" s="26">
        <f t="shared" si="36"/>
        <v>478858877</v>
      </c>
      <c r="I71" s="26">
        <f t="shared" si="36"/>
        <v>0</v>
      </c>
      <c r="J71" s="26">
        <f t="shared" si="36"/>
        <v>0</v>
      </c>
      <c r="K71" s="26">
        <f t="shared" si="36"/>
        <v>0</v>
      </c>
      <c r="L71" s="26">
        <f t="shared" si="36"/>
        <v>0</v>
      </c>
      <c r="M71" s="26">
        <f t="shared" si="36"/>
        <v>0</v>
      </c>
      <c r="N71" s="26">
        <f t="shared" si="36"/>
        <v>0</v>
      </c>
      <c r="O71" s="26">
        <f t="shared" si="36"/>
        <v>0</v>
      </c>
      <c r="P71" s="26">
        <f t="shared" si="36"/>
        <v>0</v>
      </c>
      <c r="Q71" s="26">
        <f t="shared" si="36"/>
        <v>0</v>
      </c>
      <c r="R71" s="26">
        <f t="shared" si="36"/>
        <v>1056546764</v>
      </c>
      <c r="S71" s="26">
        <f t="shared" si="36"/>
        <v>1056546764</v>
      </c>
      <c r="T71" s="26">
        <f t="shared" si="28"/>
        <v>1056546764</v>
      </c>
      <c r="U71" s="26">
        <f t="shared" ref="U71" si="37">SUM(U72:U73)</f>
        <v>109781018</v>
      </c>
      <c r="V71" s="27">
        <f t="shared" si="29"/>
        <v>90736987</v>
      </c>
      <c r="W71" s="20">
        <f t="shared" si="26"/>
        <v>30072220</v>
      </c>
    </row>
    <row r="72" spans="1:23" x14ac:dyDescent="0.2">
      <c r="A72" s="35">
        <v>2817</v>
      </c>
      <c r="B72" s="21" t="s">
        <v>77</v>
      </c>
      <c r="C72" s="22">
        <v>1705522940</v>
      </c>
      <c r="D72" s="22">
        <v>873188609</v>
      </c>
      <c r="E72" s="22">
        <v>873188609</v>
      </c>
      <c r="F72" s="22">
        <v>0</v>
      </c>
      <c r="G72" s="22">
        <v>434647329</v>
      </c>
      <c r="H72" s="22">
        <v>431423780</v>
      </c>
      <c r="I72" s="22">
        <v>0</v>
      </c>
      <c r="J72" s="22">
        <v>0</v>
      </c>
      <c r="K72" s="22">
        <v>0</v>
      </c>
      <c r="L72" s="22">
        <v>0</v>
      </c>
      <c r="M72" s="22">
        <v>0</v>
      </c>
      <c r="N72" s="22">
        <v>0</v>
      </c>
      <c r="O72" s="22">
        <v>0</v>
      </c>
      <c r="P72" s="22">
        <v>0</v>
      </c>
      <c r="Q72" s="22">
        <v>0</v>
      </c>
      <c r="R72" s="22">
        <v>866071109</v>
      </c>
      <c r="S72" s="22">
        <v>866071109</v>
      </c>
      <c r="T72" s="22">
        <f t="shared" si="28"/>
        <v>866071109</v>
      </c>
      <c r="U72" s="44">
        <v>0</v>
      </c>
      <c r="V72" s="23">
        <f t="shared" si="29"/>
        <v>0</v>
      </c>
      <c r="W72" s="24">
        <f t="shared" si="26"/>
        <v>7117500</v>
      </c>
    </row>
    <row r="73" spans="1:23" x14ac:dyDescent="0.2">
      <c r="A73" s="35">
        <v>2818</v>
      </c>
      <c r="B73" s="21" t="s">
        <v>78</v>
      </c>
      <c r="C73" s="22">
        <v>9845359500</v>
      </c>
      <c r="D73" s="22">
        <v>304167362</v>
      </c>
      <c r="E73" s="22">
        <v>213430375</v>
      </c>
      <c r="F73" s="22">
        <v>98768289</v>
      </c>
      <c r="G73" s="22">
        <v>44272269</v>
      </c>
      <c r="H73" s="22">
        <v>47435097</v>
      </c>
      <c r="I73" s="22">
        <v>0</v>
      </c>
      <c r="J73" s="22">
        <v>0</v>
      </c>
      <c r="K73" s="22">
        <v>0</v>
      </c>
      <c r="L73" s="22">
        <v>0</v>
      </c>
      <c r="M73" s="22">
        <v>0</v>
      </c>
      <c r="N73" s="22">
        <v>0</v>
      </c>
      <c r="O73" s="22">
        <v>0</v>
      </c>
      <c r="P73" s="22">
        <v>0</v>
      </c>
      <c r="Q73" s="22">
        <v>0</v>
      </c>
      <c r="R73" s="22">
        <v>190475655</v>
      </c>
      <c r="S73" s="22">
        <v>190475655</v>
      </c>
      <c r="T73" s="22">
        <f t="shared" si="28"/>
        <v>190475655</v>
      </c>
      <c r="U73" s="22">
        <v>109781018</v>
      </c>
      <c r="V73" s="23">
        <f t="shared" si="29"/>
        <v>90736987</v>
      </c>
      <c r="W73" s="24">
        <f t="shared" si="26"/>
        <v>22954720</v>
      </c>
    </row>
    <row r="74" spans="1:23" s="8" customFormat="1" ht="28.5" x14ac:dyDescent="0.2">
      <c r="A74" s="35">
        <v>399</v>
      </c>
      <c r="B74" s="25" t="s">
        <v>79</v>
      </c>
      <c r="C74" s="26">
        <f>SUM(C75:C77)</f>
        <v>24971236701</v>
      </c>
      <c r="D74" s="26">
        <f t="shared" ref="D74:S74" si="38">SUM(D75:D77)</f>
        <v>9632888271</v>
      </c>
      <c r="E74" s="26">
        <f t="shared" si="38"/>
        <v>4359214631</v>
      </c>
      <c r="F74" s="26">
        <f t="shared" si="38"/>
        <v>10871500</v>
      </c>
      <c r="G74" s="26">
        <f t="shared" si="38"/>
        <v>16048619</v>
      </c>
      <c r="H74" s="26">
        <f t="shared" si="38"/>
        <v>883027371</v>
      </c>
      <c r="I74" s="26">
        <f t="shared" si="38"/>
        <v>0</v>
      </c>
      <c r="J74" s="26">
        <f t="shared" si="38"/>
        <v>0</v>
      </c>
      <c r="K74" s="26">
        <f t="shared" si="38"/>
        <v>0</v>
      </c>
      <c r="L74" s="26">
        <f t="shared" si="38"/>
        <v>0</v>
      </c>
      <c r="M74" s="26">
        <f t="shared" si="38"/>
        <v>0</v>
      </c>
      <c r="N74" s="26">
        <f t="shared" si="38"/>
        <v>0</v>
      </c>
      <c r="O74" s="26">
        <f t="shared" si="38"/>
        <v>0</v>
      </c>
      <c r="P74" s="26">
        <f t="shared" si="38"/>
        <v>0</v>
      </c>
      <c r="Q74" s="26">
        <f t="shared" si="38"/>
        <v>0</v>
      </c>
      <c r="R74" s="26">
        <f t="shared" si="38"/>
        <v>909947490</v>
      </c>
      <c r="S74" s="26">
        <f t="shared" si="38"/>
        <v>909947490</v>
      </c>
      <c r="T74" s="26">
        <f t="shared" si="28"/>
        <v>909947490</v>
      </c>
      <c r="U74" s="26">
        <f t="shared" ref="U74" si="39">SUM(U75:U77)</f>
        <v>2464102289</v>
      </c>
      <c r="V74" s="27">
        <f t="shared" si="29"/>
        <v>5273673640</v>
      </c>
      <c r="W74" s="20">
        <f t="shared" si="26"/>
        <v>3449267141</v>
      </c>
    </row>
    <row r="75" spans="1:23" x14ac:dyDescent="0.2">
      <c r="A75" s="35">
        <v>2819</v>
      </c>
      <c r="B75" s="21" t="s">
        <v>80</v>
      </c>
      <c r="C75" s="22">
        <v>18212916752</v>
      </c>
      <c r="D75" s="22">
        <v>3781018656</v>
      </c>
      <c r="E75" s="22">
        <v>3538034965</v>
      </c>
      <c r="F75" s="22">
        <v>10871500</v>
      </c>
      <c r="G75" s="22">
        <v>16048619</v>
      </c>
      <c r="H75" s="22">
        <v>447701418</v>
      </c>
      <c r="I75" s="22">
        <v>0</v>
      </c>
      <c r="J75" s="22">
        <v>0</v>
      </c>
      <c r="K75" s="22">
        <v>0</v>
      </c>
      <c r="L75" s="22">
        <v>0</v>
      </c>
      <c r="M75" s="22">
        <v>0</v>
      </c>
      <c r="N75" s="22">
        <v>0</v>
      </c>
      <c r="O75" s="22">
        <v>0</v>
      </c>
      <c r="P75" s="22">
        <v>0</v>
      </c>
      <c r="Q75" s="22">
        <v>0</v>
      </c>
      <c r="R75" s="22">
        <v>474621537</v>
      </c>
      <c r="S75" s="22">
        <v>474621537</v>
      </c>
      <c r="T75" s="22">
        <f t="shared" si="28"/>
        <v>474621537</v>
      </c>
      <c r="U75" s="44">
        <v>2443057444</v>
      </c>
      <c r="V75" s="23">
        <f t="shared" si="29"/>
        <v>242983691</v>
      </c>
      <c r="W75" s="24">
        <f t="shared" si="26"/>
        <v>3063413428</v>
      </c>
    </row>
    <row r="76" spans="1:23" ht="28.5" x14ac:dyDescent="0.2">
      <c r="A76" s="35">
        <v>2820</v>
      </c>
      <c r="B76" s="21" t="s">
        <v>81</v>
      </c>
      <c r="C76" s="22">
        <v>204186076</v>
      </c>
      <c r="D76" s="22">
        <v>55877358</v>
      </c>
      <c r="E76" s="22">
        <v>54656840</v>
      </c>
      <c r="F76" s="22">
        <v>0</v>
      </c>
      <c r="G76" s="22">
        <v>0</v>
      </c>
      <c r="H76" s="22">
        <v>7203784</v>
      </c>
      <c r="I76" s="22">
        <v>0</v>
      </c>
      <c r="J76" s="22">
        <v>0</v>
      </c>
      <c r="K76" s="22">
        <v>0</v>
      </c>
      <c r="L76" s="22">
        <v>0</v>
      </c>
      <c r="M76" s="22">
        <v>0</v>
      </c>
      <c r="N76" s="22">
        <v>0</v>
      </c>
      <c r="O76" s="22">
        <v>0</v>
      </c>
      <c r="P76" s="22">
        <v>0</v>
      </c>
      <c r="Q76" s="22">
        <v>0</v>
      </c>
      <c r="R76" s="22">
        <v>7203784</v>
      </c>
      <c r="S76" s="22">
        <v>7203784</v>
      </c>
      <c r="T76" s="22">
        <f t="shared" si="28"/>
        <v>7203784</v>
      </c>
      <c r="U76" s="22">
        <v>21044845</v>
      </c>
      <c r="V76" s="23">
        <f t="shared" si="29"/>
        <v>1220518</v>
      </c>
      <c r="W76" s="24">
        <f t="shared" si="26"/>
        <v>47453056</v>
      </c>
    </row>
    <row r="77" spans="1:23" ht="28.5" x14ac:dyDescent="0.2">
      <c r="A77" s="35">
        <v>2821</v>
      </c>
      <c r="B77" s="21" t="s">
        <v>82</v>
      </c>
      <c r="C77" s="22">
        <v>6554133873</v>
      </c>
      <c r="D77" s="22">
        <v>5795992257</v>
      </c>
      <c r="E77" s="22">
        <v>766522826</v>
      </c>
      <c r="F77" s="22">
        <v>0</v>
      </c>
      <c r="G77" s="22">
        <v>0</v>
      </c>
      <c r="H77" s="22">
        <v>428122169</v>
      </c>
      <c r="I77" s="22">
        <v>0</v>
      </c>
      <c r="J77" s="22">
        <v>0</v>
      </c>
      <c r="K77" s="22">
        <v>0</v>
      </c>
      <c r="L77" s="22">
        <v>0</v>
      </c>
      <c r="M77" s="22">
        <v>0</v>
      </c>
      <c r="N77" s="22">
        <v>0</v>
      </c>
      <c r="O77" s="22">
        <v>0</v>
      </c>
      <c r="P77" s="22">
        <v>0</v>
      </c>
      <c r="Q77" s="22">
        <v>0</v>
      </c>
      <c r="R77" s="22">
        <v>428122169</v>
      </c>
      <c r="S77" s="22">
        <v>428122169</v>
      </c>
      <c r="T77" s="22">
        <f t="shared" si="28"/>
        <v>428122169</v>
      </c>
      <c r="U77" s="44">
        <v>0</v>
      </c>
      <c r="V77" s="23">
        <f t="shared" si="29"/>
        <v>5029469431</v>
      </c>
      <c r="W77" s="24">
        <f t="shared" si="26"/>
        <v>338400657</v>
      </c>
    </row>
    <row r="78" spans="1:23" x14ac:dyDescent="0.2">
      <c r="A78" s="35">
        <v>400</v>
      </c>
      <c r="B78" s="21" t="s">
        <v>83</v>
      </c>
      <c r="C78" s="22">
        <v>28497902088</v>
      </c>
      <c r="D78" s="22">
        <v>10494874179</v>
      </c>
      <c r="E78" s="22">
        <v>4323856041</v>
      </c>
      <c r="F78" s="22">
        <v>107173839</v>
      </c>
      <c r="G78" s="22">
        <v>398509482</v>
      </c>
      <c r="H78" s="22">
        <v>2871464911</v>
      </c>
      <c r="I78" s="22">
        <v>0</v>
      </c>
      <c r="J78" s="22">
        <v>0</v>
      </c>
      <c r="K78" s="22">
        <v>0</v>
      </c>
      <c r="L78" s="22">
        <v>0</v>
      </c>
      <c r="M78" s="22">
        <v>0</v>
      </c>
      <c r="N78" s="22">
        <v>0</v>
      </c>
      <c r="O78" s="22">
        <v>0</v>
      </c>
      <c r="P78" s="22">
        <v>0</v>
      </c>
      <c r="Q78" s="22">
        <v>0</v>
      </c>
      <c r="R78" s="22">
        <v>3377148232</v>
      </c>
      <c r="S78" s="22">
        <v>3377148232</v>
      </c>
      <c r="T78" s="22">
        <f t="shared" si="28"/>
        <v>3377148232</v>
      </c>
      <c r="U78" s="22">
        <v>3493475590</v>
      </c>
      <c r="V78" s="23">
        <f t="shared" si="29"/>
        <v>6171018138</v>
      </c>
      <c r="W78" s="24">
        <f t="shared" si="26"/>
        <v>946707809</v>
      </c>
    </row>
    <row r="79" spans="1:23" x14ac:dyDescent="0.2">
      <c r="A79" s="35">
        <v>401</v>
      </c>
      <c r="B79" s="21" t="s">
        <v>84</v>
      </c>
      <c r="C79" s="22">
        <v>0</v>
      </c>
      <c r="D79" s="22">
        <v>0</v>
      </c>
      <c r="E79" s="22">
        <v>0</v>
      </c>
      <c r="F79" s="22">
        <v>0</v>
      </c>
      <c r="G79" s="22">
        <v>0</v>
      </c>
      <c r="H79" s="22">
        <v>0</v>
      </c>
      <c r="I79" s="22">
        <v>0</v>
      </c>
      <c r="J79" s="22">
        <v>0</v>
      </c>
      <c r="K79" s="22">
        <v>0</v>
      </c>
      <c r="L79" s="22">
        <v>0</v>
      </c>
      <c r="M79" s="22">
        <v>0</v>
      </c>
      <c r="N79" s="22">
        <v>0</v>
      </c>
      <c r="O79" s="22">
        <v>0</v>
      </c>
      <c r="P79" s="22">
        <v>0</v>
      </c>
      <c r="Q79" s="22">
        <v>0</v>
      </c>
      <c r="R79" s="22">
        <v>0</v>
      </c>
      <c r="S79" s="22">
        <v>0</v>
      </c>
      <c r="T79" s="22">
        <f t="shared" si="28"/>
        <v>0</v>
      </c>
      <c r="U79" s="44">
        <v>0</v>
      </c>
      <c r="V79" s="23">
        <f t="shared" si="29"/>
        <v>0</v>
      </c>
      <c r="W79" s="24">
        <f t="shared" si="26"/>
        <v>0</v>
      </c>
    </row>
    <row r="80" spans="1:23" x14ac:dyDescent="0.2">
      <c r="A80" s="35">
        <v>402</v>
      </c>
      <c r="B80" s="28" t="s">
        <v>85</v>
      </c>
      <c r="C80" s="22">
        <v>17900621573</v>
      </c>
      <c r="D80" s="22">
        <v>17887149741</v>
      </c>
      <c r="E80" s="22">
        <v>17268397302</v>
      </c>
      <c r="F80" s="22">
        <v>3895897649</v>
      </c>
      <c r="G80" s="22">
        <v>5655130759</v>
      </c>
      <c r="H80" s="22">
        <v>1022111279</v>
      </c>
      <c r="I80" s="22">
        <v>0</v>
      </c>
      <c r="J80" s="22">
        <v>0</v>
      </c>
      <c r="K80" s="22">
        <v>0</v>
      </c>
      <c r="L80" s="22">
        <v>0</v>
      </c>
      <c r="M80" s="22">
        <v>0</v>
      </c>
      <c r="N80" s="22">
        <v>0</v>
      </c>
      <c r="O80" s="22">
        <v>0</v>
      </c>
      <c r="P80" s="22">
        <v>0</v>
      </c>
      <c r="Q80" s="22">
        <v>0</v>
      </c>
      <c r="R80" s="22">
        <v>10573139687</v>
      </c>
      <c r="S80" s="22">
        <v>10573139687</v>
      </c>
      <c r="T80" s="30">
        <f t="shared" si="28"/>
        <v>10573139687</v>
      </c>
      <c r="U80" s="22">
        <v>0</v>
      </c>
      <c r="V80" s="23">
        <f t="shared" si="29"/>
        <v>618752439</v>
      </c>
      <c r="W80" s="24">
        <f t="shared" si="26"/>
        <v>6695257615</v>
      </c>
    </row>
    <row r="81" spans="1:23" s="8" customFormat="1" x14ac:dyDescent="0.2">
      <c r="A81" s="35">
        <v>403</v>
      </c>
      <c r="B81" s="25" t="s">
        <v>86</v>
      </c>
      <c r="C81" s="26">
        <f>C55+C74+C78+C79+C80</f>
        <v>136317425591</v>
      </c>
      <c r="D81" s="26">
        <f t="shared" ref="D81:U81" si="40">D55+D74+D78+D79+D80</f>
        <v>64606368977</v>
      </c>
      <c r="E81" s="26">
        <f t="shared" si="40"/>
        <v>36443872806</v>
      </c>
      <c r="F81" s="26">
        <f t="shared" si="40"/>
        <v>5261293231</v>
      </c>
      <c r="G81" s="26">
        <f t="shared" si="40"/>
        <v>8954855490</v>
      </c>
      <c r="H81" s="26">
        <f t="shared" si="40"/>
        <v>8485287142</v>
      </c>
      <c r="I81" s="26">
        <f t="shared" si="40"/>
        <v>0</v>
      </c>
      <c r="J81" s="26">
        <f t="shared" si="40"/>
        <v>0</v>
      </c>
      <c r="K81" s="26">
        <f t="shared" si="40"/>
        <v>0</v>
      </c>
      <c r="L81" s="26">
        <f t="shared" si="40"/>
        <v>0</v>
      </c>
      <c r="M81" s="26">
        <f t="shared" si="40"/>
        <v>0</v>
      </c>
      <c r="N81" s="26">
        <f t="shared" si="40"/>
        <v>0</v>
      </c>
      <c r="O81" s="26">
        <f t="shared" si="40"/>
        <v>0</v>
      </c>
      <c r="P81" s="26">
        <f t="shared" si="40"/>
        <v>0</v>
      </c>
      <c r="Q81" s="26">
        <f t="shared" si="40"/>
        <v>0</v>
      </c>
      <c r="R81" s="26">
        <f t="shared" si="40"/>
        <v>22701435863</v>
      </c>
      <c r="S81" s="26">
        <f t="shared" si="40"/>
        <v>22701435863</v>
      </c>
      <c r="T81" s="26">
        <f t="shared" si="40"/>
        <v>22701435863</v>
      </c>
      <c r="U81" s="26">
        <f t="shared" si="40"/>
        <v>10573139687</v>
      </c>
      <c r="V81" s="27">
        <f t="shared" si="29"/>
        <v>28162496171</v>
      </c>
      <c r="W81" s="20">
        <f t="shared" si="26"/>
        <v>13742436943</v>
      </c>
    </row>
    <row r="82" spans="1:23" s="13" customFormat="1" ht="11.25" x14ac:dyDescent="0.2">
      <c r="A82" s="10"/>
      <c r="B82" s="11"/>
      <c r="C82" s="12"/>
      <c r="D82" s="12"/>
      <c r="E82" s="12"/>
      <c r="F82" s="12"/>
      <c r="G82" s="12"/>
      <c r="H82" s="12"/>
      <c r="I82" s="12"/>
      <c r="J82" s="12"/>
      <c r="K82" s="12"/>
      <c r="L82" s="12"/>
      <c r="M82" s="12"/>
      <c r="N82" s="12"/>
      <c r="O82" s="12"/>
      <c r="P82" s="12"/>
      <c r="Q82" s="12"/>
      <c r="R82" s="12"/>
      <c r="S82" s="12"/>
      <c r="T82" s="12"/>
      <c r="U82" s="12"/>
      <c r="V82" s="12"/>
    </row>
    <row r="83" spans="1:23" ht="15" x14ac:dyDescent="0.25">
      <c r="A83" s="8"/>
      <c r="B83" s="37" t="s">
        <v>92</v>
      </c>
      <c r="C83" s="38">
        <f>C51-C81</f>
        <v>0</v>
      </c>
    </row>
    <row r="85" spans="1:23" ht="73.5" customHeight="1" x14ac:dyDescent="0.25">
      <c r="B85" s="40" t="s">
        <v>88</v>
      </c>
      <c r="C85" s="40"/>
      <c r="D85" s="40"/>
      <c r="E85" s="40"/>
      <c r="F85" s="14"/>
      <c r="G85" s="14"/>
      <c r="H85" s="14"/>
    </row>
    <row r="86" spans="1:23" ht="15" x14ac:dyDescent="0.25">
      <c r="B86" s="15" t="s">
        <v>89</v>
      </c>
    </row>
  </sheetData>
  <sheetProtection formatCells="0" formatColumns="0" formatRows="0"/>
  <mergeCells count="6">
    <mergeCell ref="B85:E85"/>
    <mergeCell ref="B1:B5"/>
    <mergeCell ref="C1:K1"/>
    <mergeCell ref="C2:K2"/>
    <mergeCell ref="C4:K4"/>
    <mergeCell ref="C5:K5"/>
  </mergeCells>
  <conditionalFormatting sqref="V55:V1048576 W1:W1048576 V7:V53">
    <cfRule type="cellIs" dxfId="2" priority="3" operator="lessThan">
      <formula>0</formula>
    </cfRule>
  </conditionalFormatting>
  <conditionalFormatting sqref="W54">
    <cfRule type="cellIs" dxfId="1" priority="2" operator="lessThan">
      <formula>0</formula>
    </cfRule>
  </conditionalFormatting>
  <conditionalFormatting sqref="V54">
    <cfRule type="cellIs" dxfId="0" priority="1" operator="lessThan">
      <formula>0</formula>
    </cfRule>
  </conditionalFormatting>
  <hyperlinks>
    <hyperlink ref="B8" r:id="rId1" display="javascript:__doPostBack('_ctl0$ContentPlaceHolder1$dgFlujosCajas$_ctl2$_ctl0','')"/>
    <hyperlink ref="B9" r:id="rId2" display="javascript:__doPostBack('_ctl0$ContentPlaceHolder1$dgFlujosCajas$_ctl3$_ctl0','')"/>
    <hyperlink ref="B10" r:id="rId3" display="javascript:__doPostBack('_ctl0$ContentPlaceHolder1$dgFlujosCajas$_ctl4$_ctl0','')"/>
    <hyperlink ref="B11" r:id="rId4" display="javascript:__doPostBack('_ctl0$ContentPlaceHolder1$dgFlujosCajas$_ctl5$_ctl0','')"/>
    <hyperlink ref="B12" r:id="rId5" display="javascript:__doPostBack('_ctl0$ContentPlaceHolder1$dgFlujosCajas$_ctl6$_ctl0','')"/>
    <hyperlink ref="B13" r:id="rId6" display="javascript:__doPostBack('_ctl0$ContentPlaceHolder1$dgFlujosCajas$_ctl7$_ctl0','')"/>
    <hyperlink ref="B14" r:id="rId7" display="javascript:__doPostBack('_ctl0$ContentPlaceHolder1$dgFlujosCajas$_ctl8$_ctl0','')"/>
    <hyperlink ref="B15" r:id="rId8" display="javascript:__doPostBack('_ctl0$ContentPlaceHolder1$dgFlujosCajas$_ctl9$_ctl0','')"/>
    <hyperlink ref="B16" r:id="rId9" display="javascript:__doPostBack('_ctl0$ContentPlaceHolder1$dgFlujosCajas$_ctl10$_ctl0','')"/>
    <hyperlink ref="B17" r:id="rId10" display="javascript:__doPostBack('_ctl0$ContentPlaceHolder1$dgFlujosCajas$_ctl11$_ctl0','')"/>
    <hyperlink ref="B18" r:id="rId11" display="javascript:__doPostBack('_ctl0$ContentPlaceHolder1$dgFlujosCajas$_ctl12$_ctl0','')"/>
    <hyperlink ref="B19" r:id="rId12" display="javascript:__doPostBack('_ctl0$ContentPlaceHolder1$dgFlujosCajas$_ctl13$_ctl0','')"/>
    <hyperlink ref="B20" r:id="rId13" display="javascript:__doPostBack('_ctl0$ContentPlaceHolder1$dgFlujosCajas$_ctl14$_ctl0','')"/>
    <hyperlink ref="B21" r:id="rId14" display="javascript:__doPostBack('_ctl0$ContentPlaceHolder1$dgFlujosCajas$_ctl15$_ctl0','')"/>
    <hyperlink ref="B23" r:id="rId15" display="javascript:__doPostBack('_ctl0$ContentPlaceHolder1$dgFlujosCajas$_ctl16$_ctl0','')"/>
    <hyperlink ref="B24" r:id="rId16" display="javascript:__doPostBack('_ctl0$ContentPlaceHolder1$dgFlujosCajas$_ctl17$_ctl0','')"/>
    <hyperlink ref="B25" r:id="rId17" display="javascript:__doPostBack('_ctl0$ContentPlaceHolder1$dgFlujosCajas$_ctl18$_ctl0','')"/>
    <hyperlink ref="B26" r:id="rId18" display="javascript:__doPostBack('_ctl0$ContentPlaceHolder1$dgFlujosCajas$_ctl19$_ctl0','')"/>
    <hyperlink ref="B27" r:id="rId19" display="javascript:__doPostBack('_ctl0$ContentPlaceHolder1$dgFlujosCajas$_ctl20$_ctl0','')"/>
    <hyperlink ref="B28" r:id="rId20" display="javascript:__doPostBack('_ctl0$ContentPlaceHolder1$dgFlujosCajas$_ctl21$_ctl0','')"/>
    <hyperlink ref="B29" r:id="rId21" display="javascript:__doPostBack('_ctl0$ContentPlaceHolder1$dgFlujosCajas$_ctl22$_ctl0','')"/>
    <hyperlink ref="B35" r:id="rId22" display="javascript:__doPostBack('_ctl0$ContentPlaceHolder1$dgFlujosCajas$_ctl23$_ctl0','')"/>
    <hyperlink ref="B36" r:id="rId23" display="javascript:__doPostBack('_ctl0$ContentPlaceHolder1$dgFlujosCajas$_ctl24$_ctl0','')"/>
    <hyperlink ref="B37" r:id="rId24" display="javascript:__doPostBack('_ctl0$ContentPlaceHolder1$dgFlujosCajas$_ctl25$_ctl0','')"/>
    <hyperlink ref="B38" r:id="rId25" display="javascript:__doPostBack('_ctl0$ContentPlaceHolder1$dgFlujosCajas$_ctl26$_ctl0','')"/>
    <hyperlink ref="B39" r:id="rId26" display="javascript:__doPostBack('_ctl0$ContentPlaceHolder1$dgFlujosCajas$_ctl27$_ctl0','')"/>
    <hyperlink ref="B40" r:id="rId27" display="javascript:__doPostBack('_ctl0$ContentPlaceHolder1$dgFlujosCajas$_ctl28$_ctl0','')"/>
    <hyperlink ref="B41" r:id="rId28" display="javascript:__doPostBack('_ctl0$ContentPlaceHolder1$dgFlujosCajas$_ctl29$_ctl0','')"/>
    <hyperlink ref="B42" r:id="rId29" display="javascript:__doPostBack('_ctl0$ContentPlaceHolder1$dgFlujosCajas$_ctl30$_ctl0','')"/>
    <hyperlink ref="B43" r:id="rId30" display="javascript:__doPostBack('_ctl0$ContentPlaceHolder1$dgFlujosCajas$_ctl31$_ctl0','')"/>
    <hyperlink ref="B44" r:id="rId31" display="javascript:__doPostBack('_ctl0$ContentPlaceHolder1$dgFlujosCajas$_ctl32$_ctl0','')"/>
    <hyperlink ref="B45" r:id="rId32" display="javascript:__doPostBack('_ctl0$ContentPlaceHolder1$dgFlujosCajas$_ctl33$_ctl0','')"/>
    <hyperlink ref="B46" r:id="rId33" display="javascript:__doPostBack('_ctl0$ContentPlaceHolder1$dgFlujosCajas$_ctl34$_ctl0','')"/>
    <hyperlink ref="B47" r:id="rId34" display="javascript:__doPostBack('_ctl0$ContentPlaceHolder1$dgFlujosCajas$_ctl35$_ctl0','')"/>
    <hyperlink ref="B48" r:id="rId35" display="javascript:__doPostBack('_ctl0$ContentPlaceHolder1$dgFlujosCajas$_ctl36$_ctl0','')"/>
    <hyperlink ref="B49" r:id="rId36" display="javascript:__doPostBack('_ctl0$ContentPlaceHolder1$dgFlujosCajas$_ctl37$_ctl0','')"/>
    <hyperlink ref="B50" r:id="rId37" display="javascript:__doPostBack('_ctl0$ContentPlaceHolder1$dgFlujosCajas$_ctl38$_ctl0','')"/>
    <hyperlink ref="B51" r:id="rId38" display="javascript:__doPostBack('_ctl0$ContentPlaceHolder1$dgFlujosCajas$_ctl39$_ctl0','')"/>
    <hyperlink ref="B55" r:id="rId39" display="javascript:__doPostBack('_ctl0$ContentPlaceHolder1$dgFlujosCajas$_ctl40$_ctl0','')"/>
    <hyperlink ref="B56" r:id="rId40" display="javascript:__doPostBack('_ctl0$ContentPlaceHolder1$dgFlujosCajas$_ctl41$_ctl0','')"/>
    <hyperlink ref="B57" r:id="rId41" display="javascript:__doPostBack('_ctl0$ContentPlaceHolder1$dgFlujosCajas$_ctl42$_ctl0','')"/>
    <hyperlink ref="B58" r:id="rId42" display="javascript:__doPostBack('_ctl0$ContentPlaceHolder1$dgFlujosCajas$_ctl43$_ctl0','')"/>
    <hyperlink ref="B59" r:id="rId43" display="javascript:__doPostBack('_ctl0$ContentPlaceHolder1$dgFlujosCajas$_ctl44$_ctl0','')"/>
    <hyperlink ref="B60" r:id="rId44" display="javascript:__doPostBack('_ctl0$ContentPlaceHolder1$dgFlujosCajas$_ctl45$_ctl0','')"/>
    <hyperlink ref="B61" r:id="rId45" display="javascript:__doPostBack('_ctl0$ContentPlaceHolder1$dgFlujosCajas$_ctl46$_ctl0','')"/>
    <hyperlink ref="B62" r:id="rId46" display="javascript:__doPostBack('_ctl0$ContentPlaceHolder1$dgFlujosCajas$_ctl47$_ctl0','')"/>
    <hyperlink ref="B63" r:id="rId47" display="javascript:__doPostBack('_ctl0$ContentPlaceHolder1$dgFlujosCajas$_ctl48$_ctl0','')"/>
    <hyperlink ref="B64" r:id="rId48" display="javascript:__doPostBack('_ctl0$ContentPlaceHolder1$dgFlujosCajas$_ctl49$_ctl0','')"/>
    <hyperlink ref="B65" r:id="rId49" display="javascript:__doPostBack('_ctl0$ContentPlaceHolder1$dgFlujosCajas$_ctl50$_ctl0','')"/>
    <hyperlink ref="B66" r:id="rId50" display="javascript:__doPostBack('_ctl0$ContentPlaceHolder1$dgFlujosCajas$_ctl51$_ctl0','')"/>
    <hyperlink ref="B67" r:id="rId51" display="javascript:__doPostBack('_ctl0$ContentPlaceHolder1$dgFlujosCajas$_ctl52$_ctl0','')"/>
    <hyperlink ref="B68" r:id="rId52" display="javascript:__doPostBack('_ctl0$ContentPlaceHolder1$dgFlujosCajas$_ctl53$_ctl0','')"/>
    <hyperlink ref="B69" r:id="rId53" display="javascript:__doPostBack('_ctl0$ContentPlaceHolder1$dgFlujosCajas$_ctl54$_ctl0','')"/>
    <hyperlink ref="B70" r:id="rId54" display="javascript:__doPostBack('_ctl0$ContentPlaceHolder1$dgFlujosCajas$_ctl55$_ctl0','')"/>
    <hyperlink ref="B71" r:id="rId55" display="javascript:__doPostBack('_ctl0$ContentPlaceHolder1$dgFlujosCajas$_ctl56$_ctl0','')"/>
    <hyperlink ref="B72" r:id="rId56" display="javascript:__doPostBack('_ctl0$ContentPlaceHolder1$dgFlujosCajas$_ctl57$_ctl0','')"/>
    <hyperlink ref="B73" r:id="rId57" display="javascript:__doPostBack('_ctl0$ContentPlaceHolder1$dgFlujosCajas$_ctl58$_ctl0','')"/>
    <hyperlink ref="B74" r:id="rId58" display="javascript:__doPostBack('_ctl0$ContentPlaceHolder1$dgFlujosCajas$_ctl59$_ctl0','')"/>
    <hyperlink ref="B75" r:id="rId59" display="javascript:__doPostBack('_ctl0$ContentPlaceHolder1$dgFlujosCajas$_ctl60$_ctl0','')"/>
    <hyperlink ref="B76" r:id="rId60" display="javascript:__doPostBack('_ctl0$ContentPlaceHolder1$dgFlujosCajas$_ctl61$_ctl0','')"/>
    <hyperlink ref="B77" r:id="rId61" display="javascript:__doPostBack('_ctl0$ContentPlaceHolder1$dgFlujosCajas$_ctl62$_ctl0','')"/>
    <hyperlink ref="B78" r:id="rId62" display="javascript:__doPostBack('_ctl0$ContentPlaceHolder1$dgFlujosCajas$_ctl63$_ctl0','')"/>
    <hyperlink ref="B79" r:id="rId63" display="javascript:__doPostBack('_ctl0$ContentPlaceHolder1$dgFlujosCajas$_ctl64$_ctl0','')"/>
    <hyperlink ref="B80" r:id="rId64" display="javascript:__doPostBack('_ctl0$ContentPlaceHolder1$dgFlujosCajas$_ctl65$_ctl0','')"/>
    <hyperlink ref="B81" r:id="rId65" display="javascript:__doPostBack('_ctl0$ContentPlaceHolder1$dgFlujosCajas$_ctl66$_ctl0','')"/>
  </hyperlinks>
  <pageMargins left="0.7" right="0.7" top="0.75" bottom="0.75" header="0.3" footer="0.3"/>
  <pageSetup orientation="landscape" r:id="rId66"/>
  <drawing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SIHO</vt:lpstr>
      <vt:lpstr>'EJECUCION SIHO'!Área_de_impresión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Eugenia Zapata Marín</dc:creator>
  <cp:lastModifiedBy>FACTURACION3</cp:lastModifiedBy>
  <cp:lastPrinted>2022-04-26T20:58:10Z</cp:lastPrinted>
  <dcterms:created xsi:type="dcterms:W3CDTF">2022-04-25T09:00:13Z</dcterms:created>
  <dcterms:modified xsi:type="dcterms:W3CDTF">2025-05-19T16:47:51Z</dcterms:modified>
</cp:coreProperties>
</file>