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VIGENCIA 2025\INFORME CONTRATOS 2025\"/>
    </mc:Choice>
  </mc:AlternateContent>
  <bookViews>
    <workbookView xWindow="0" yWindow="0" windowWidth="20730" windowHeight="11760" firstSheet="1" activeTab="7"/>
  </bookViews>
  <sheets>
    <sheet name="CONTRATO DE OBRA  " sheetId="16" r:id="rId1"/>
    <sheet name="COMPRAVENTA" sheetId="14" r:id="rId2"/>
    <sheet name="SUMINISTRO " sheetId="12" r:id="rId3"/>
    <sheet name="INTERVENTORIA" sheetId="13" r:id="rId4"/>
    <sheet name="PRESTACION SERVICIOS" sheetId="18" r:id="rId5"/>
    <sheet name="PRESTACION SERVICIOS PROF" sheetId="20" r:id="rId6"/>
    <sheet name="ARRENDAMIENTO" sheetId="10" r:id="rId7"/>
    <sheet name="RESUMEN (2)" sheetId="15" r:id="rId8"/>
    <sheet name="Hoja1" sheetId="21" r:id="rId9"/>
  </sheets>
  <definedNames>
    <definedName name="_xlnm._FilterDatabase" localSheetId="6" hidden="1">ARRENDAMIENTO!$A$4:$G$6</definedName>
    <definedName name="_xlnm._FilterDatabase" localSheetId="1" hidden="1">COMPRAVENTA!$A$4:$G$13</definedName>
    <definedName name="_xlnm._FilterDatabase" localSheetId="0" hidden="1">'CONTRATO DE OBRA  '!$A$4:$J$9</definedName>
    <definedName name="_xlnm._FilterDatabase" localSheetId="3" hidden="1">INTERVENTORIA!$A$4:$J$8</definedName>
    <definedName name="_xlnm._FilterDatabase" localSheetId="4" hidden="1">'PRESTACION SERVICIOS'!$A$4:$K$27</definedName>
    <definedName name="_xlnm._FilterDatabase" localSheetId="5" hidden="1">'PRESTACION SERVICIOS PROF'!$A$4:$M$112</definedName>
    <definedName name="_xlnm._FilterDatabase" localSheetId="2" hidden="1">'SUMINISTRO '!$A$4:$J$10</definedName>
    <definedName name="_xlnm.Print_Titles" localSheetId="6">ARRENDAMIENTO!$1:$4</definedName>
    <definedName name="_xlnm.Print_Titles" localSheetId="1">COMPRAVENTA!$1:$4</definedName>
    <definedName name="_xlnm.Print_Titles" localSheetId="0">'CONTRATO DE OBRA  '!$1:$4</definedName>
    <definedName name="_xlnm.Print_Titles" localSheetId="3">INTERVENTORIA!$1:$4</definedName>
    <definedName name="_xlnm.Print_Titles" localSheetId="4">'PRESTACION SERVICIOS'!$2:$4</definedName>
    <definedName name="_xlnm.Print_Titles" localSheetId="5">'PRESTACION SERVICIOS PROF'!$2:$4</definedName>
    <definedName name="_xlnm.Print_Titles" localSheetId="2">'SUMINISTRO '!$1:$4</definedName>
  </definedNames>
  <calcPr calcId="152511"/>
</workbook>
</file>

<file path=xl/calcChain.xml><?xml version="1.0" encoding="utf-8"?>
<calcChain xmlns="http://schemas.openxmlformats.org/spreadsheetml/2006/main">
  <c r="K109" i="20" l="1"/>
  <c r="I25" i="18"/>
  <c r="H8" i="12"/>
  <c r="C9" i="15" l="1"/>
  <c r="C8" i="15" l="1"/>
  <c r="D12" i="15" l="1"/>
  <c r="C12" i="15"/>
  <c r="D11" i="15"/>
  <c r="C11" i="15"/>
  <c r="D9" i="15"/>
  <c r="D8" i="15"/>
  <c r="D15" i="15"/>
  <c r="C15" i="15"/>
  <c r="D26" i="15" l="1"/>
  <c r="F12" i="14"/>
  <c r="D16" i="15" s="1"/>
  <c r="D27" i="15" l="1"/>
  <c r="H10" i="12" l="1"/>
  <c r="D23" i="15"/>
  <c r="C23" i="15"/>
  <c r="C22" i="15"/>
  <c r="C20" i="15" l="1"/>
  <c r="C20" i="13"/>
  <c r="D25" i="15" l="1"/>
  <c r="C25" i="15"/>
  <c r="C19" i="15" l="1"/>
  <c r="C18" i="15"/>
  <c r="C26" i="15"/>
  <c r="C14" i="15"/>
  <c r="I9" i="16" l="1"/>
  <c r="D19" i="15" s="1"/>
  <c r="D20" i="15" l="1"/>
  <c r="C16" i="15" l="1"/>
  <c r="C27" i="15" l="1"/>
  <c r="C32" i="15" s="1"/>
  <c r="D22" i="15"/>
  <c r="D32" i="15" s="1"/>
  <c r="L4" i="20" l="1"/>
  <c r="J4" i="18" l="1"/>
  <c r="D29" i="15" l="1"/>
  <c r="C29" i="15"/>
</calcChain>
</file>

<file path=xl/comments1.xml><?xml version="1.0" encoding="utf-8"?>
<comments xmlns="http://schemas.openxmlformats.org/spreadsheetml/2006/main">
  <authors>
    <author>SECJURIDICA</author>
  </authors>
  <commentList>
    <comment ref="J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2.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3.xml><?xml version="1.0" encoding="utf-8"?>
<comments xmlns="http://schemas.openxmlformats.org/spreadsheetml/2006/main">
  <authors>
    <author>SECJURIDICA</author>
  </authors>
  <commentList>
    <comment ref="J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comments4.xml><?xml version="1.0" encoding="utf-8"?>
<comments xmlns="http://schemas.openxmlformats.org/spreadsheetml/2006/main">
  <authors>
    <author>SECJURIDICA</author>
  </authors>
  <commentList>
    <comment ref="G4" authorId="0" shapeId="0">
      <text>
        <r>
          <rPr>
            <sz val="8"/>
            <color indexed="81"/>
            <rFont val="Arial Narrow"/>
            <family val="2"/>
          </rPr>
          <t>ESTA CELDA MUESTRA SI EL CONTRATO ES DIRECTAMENTE DEL HOMO O SI POR EL CONTRARIO ES DE PROYECTO</t>
        </r>
        <r>
          <rPr>
            <sz val="9"/>
            <color indexed="81"/>
            <rFont val="Tahoma"/>
            <family val="2"/>
          </rPr>
          <t xml:space="preserve">
</t>
        </r>
      </text>
    </comment>
  </commentList>
</comments>
</file>

<file path=xl/sharedStrings.xml><?xml version="1.0" encoding="utf-8"?>
<sst xmlns="http://schemas.openxmlformats.org/spreadsheetml/2006/main" count="635" uniqueCount="408">
  <si>
    <t>OBJETO</t>
  </si>
  <si>
    <t>NOMBRE</t>
  </si>
  <si>
    <t>INICIO</t>
  </si>
  <si>
    <t>VALOR</t>
  </si>
  <si>
    <t>HOMO</t>
  </si>
  <si>
    <t>PROYECTO</t>
  </si>
  <si>
    <t>TIPOLOGIA DE LOS CONTRATOS</t>
  </si>
  <si>
    <t>CPS</t>
  </si>
  <si>
    <t>CABS</t>
  </si>
  <si>
    <t>CV</t>
  </si>
  <si>
    <t>CO</t>
  </si>
  <si>
    <t>ARR</t>
  </si>
  <si>
    <t>Contratos de arrendamiento-ARR (HOMO arrendador)</t>
  </si>
  <si>
    <t>No. CONTRATO</t>
  </si>
  <si>
    <t>No. CONTRATOS</t>
  </si>
  <si>
    <t xml:space="preserve"> CONTRATACION CON CARGO A CONVENIOS</t>
  </si>
  <si>
    <t xml:space="preserve"> CONTRATACION A CARGO DE LA ESE HOMO</t>
  </si>
  <si>
    <t xml:space="preserve"> CONTRATACION EN LA QUE LA ESE HOMO RECIBE PAGO POR ARRENDAMIENTO</t>
  </si>
  <si>
    <t>CI</t>
  </si>
  <si>
    <t>TERMINA</t>
  </si>
  <si>
    <t>TOTAL</t>
  </si>
  <si>
    <t xml:space="preserve"> (No se incluye el valor que se recibe por arrendamiento</t>
  </si>
  <si>
    <t>CONTRATOS DE ARRENDAMIENTO</t>
  </si>
  <si>
    <t>CONTRATOS DE COMPRAVENTA</t>
  </si>
  <si>
    <t>OBJETO DEL 
CONTRATO</t>
  </si>
  <si>
    <t xml:space="preserve">FECHA DE INICIO         </t>
  </si>
  <si>
    <t xml:space="preserve">FECHA  TERMINACION  </t>
  </si>
  <si>
    <t>VALOR 
CONTRATO (DIGITAR SIN PUNTOS NI COMAS LOS NROS.)</t>
  </si>
  <si>
    <t>MODALIDAD (Homo o Convenio: nombre del convenio)</t>
  </si>
  <si>
    <t>NÚMERO DEL  CONTRATO</t>
  </si>
  <si>
    <t>NOMBRE
CONTRATISTA</t>
  </si>
  <si>
    <t xml:space="preserve">TOTAL </t>
  </si>
  <si>
    <t xml:space="preserve">HOMO </t>
  </si>
  <si>
    <t>CONTRATOS DE OBRA</t>
  </si>
  <si>
    <t xml:space="preserve">CONTRATOS DE PRESTACION DE SERVICIOS </t>
  </si>
  <si>
    <t xml:space="preserve">CONVENIO </t>
  </si>
  <si>
    <t>CONVENIO</t>
  </si>
  <si>
    <t>CPSP</t>
  </si>
  <si>
    <t>VALOR ADICION No 1</t>
  </si>
  <si>
    <t xml:space="preserve">VALOR ADICION </t>
  </si>
  <si>
    <t xml:space="preserve">VALOR CONTRATO </t>
  </si>
  <si>
    <t xml:space="preserve">VALOR TOTAL </t>
  </si>
  <si>
    <t>FECHA DE PRORROGA/ADICION</t>
  </si>
  <si>
    <t xml:space="preserve">VALOR TOTAL DEL CONTRATO </t>
  </si>
  <si>
    <t>FECHA DE PRORROGA Y ADICION</t>
  </si>
  <si>
    <t xml:space="preserve">CONTRATOS DE PRESTACION DE SERVICIOS PROFESIONALES </t>
  </si>
  <si>
    <t xml:space="preserve">CONVENIOS </t>
  </si>
  <si>
    <t>FECHA PRORROGA       (Corresponde a la fecha de elaboración)</t>
  </si>
  <si>
    <t xml:space="preserve">MODALIDAD </t>
  </si>
  <si>
    <t xml:space="preserve">CONTRATOS DE SUMINISTRO </t>
  </si>
  <si>
    <t>CONTRATOS DE INTERVENTORIA</t>
  </si>
  <si>
    <t>FECHA DE PRORROGA Y ADICION 2</t>
  </si>
  <si>
    <t>VALOR ADICION No 2</t>
  </si>
  <si>
    <t>VALOR TOTAL</t>
  </si>
  <si>
    <t>FECHA DE PRORROGA Y ADICION 1</t>
  </si>
  <si>
    <t>CPSA</t>
  </si>
  <si>
    <t xml:space="preserve"> CONTRATACION CON CARGO A AMBOS </t>
  </si>
  <si>
    <t>CPSPA</t>
  </si>
  <si>
    <t>CONVENIO JOVENES PA LANTE</t>
  </si>
  <si>
    <t>CONVENIO MUJERES HOGAR</t>
  </si>
  <si>
    <t>Prestación de servicios profesionales especializados en Psiquiatría, de acuerdo a las necesidades de la ESE Hospital Mental de Antioquia María Upegui</t>
  </si>
  <si>
    <t>Prestar servicios como Auxiliar de enfermería, para la implementación de estrategias enfocadas en promover la salud mental en la juventud del departamento de Antioquia con el programa “JOVENES PA´ LANTE” en cumplimiento a la resolución N° 2025060163139 del 14 de marzo de 2025</t>
  </si>
  <si>
    <t>FUNDACION FUTUROTECH COLOMBIA</t>
  </si>
  <si>
    <t>JENNY TORO VERA</t>
  </si>
  <si>
    <r>
      <t xml:space="preserve">prestar servicios como </t>
    </r>
    <r>
      <rPr>
        <sz val="12"/>
        <color theme="1"/>
        <rFont val="Arial Narrow"/>
        <family val="2"/>
      </rPr>
      <t>Fisioterapeuta</t>
    </r>
    <r>
      <rPr>
        <sz val="11"/>
        <color theme="1"/>
        <rFont val="Arial Narrow"/>
        <family val="2"/>
      </rPr>
      <t>, para la implementación de estrategias enfocadas en promover la salud mental en la juventud del departamento de Antioquia con el programa “JOVENES PA´ LANTE” en cumplimiento a la resolución  N°. 2025060194132 de 20 de agosto de 2025</t>
    </r>
  </si>
  <si>
    <r>
      <t>P</t>
    </r>
    <r>
      <rPr>
        <sz val="12"/>
        <color theme="1"/>
        <rFont val="Arial Narrow"/>
        <family val="2"/>
      </rPr>
      <t>restar servicios como Fisioterapeuta, para la implementación de estrategias enfocadas en promover la salud mental en la juventud del departamento de Antioquia con el programa “JOVENES PA´ LANTE” en cumplimiento a la Resolución N°. 2025060194132 de 20 de agosto de 2025</t>
    </r>
  </si>
  <si>
    <t>Prestar servicios como Nutricionista, para la implementación de estrategias enfocadas en promover la salud mental en la juventud del departamento de Antioquia con el programa “JOVENES PA´ LANTE” en cumplimiento a la Resolución N°. 2025060194132 de 20 de agosto de 2025</t>
  </si>
  <si>
    <t>CONVENIO MUJERES APOYO</t>
  </si>
  <si>
    <t>01 DE  OCTUBRE DE  2025 A 31 DE OCTUBRE   DE 2025</t>
  </si>
  <si>
    <t xml:space="preserve">                                    01 DE  OCTUBRE DE  2025 A 31 DE OCTUBRE   DE 2025</t>
  </si>
  <si>
    <t>OCTUBRE DE  2025</t>
  </si>
  <si>
    <r>
      <t xml:space="preserve">TOTAL CONTRATACION VIGENCIA 01 DE  OCTUBRE A 31 DE OCTUBRE DE 2025     </t>
    </r>
    <r>
      <rPr>
        <sz val="14"/>
        <color theme="9" tint="-0.499984740745262"/>
        <rFont val="Cambria"/>
        <family val="1"/>
      </rPr>
      <t xml:space="preserve">(No se incluye el valor que se recibe por arrendamiento </t>
    </r>
  </si>
  <si>
    <t>2025CABS022</t>
  </si>
  <si>
    <t>CONTROL GRUPO EMPRESARIAL S.A.S</t>
  </si>
  <si>
    <t>2025CABS023</t>
  </si>
  <si>
    <r>
      <t>Suministro de alimentación para las usuarias del contrato interadministrativo 4600018525 cuyo objeto es garantizar medidas de atención y protección a las mujeres víctimas de violencia de género y de ser necesario a su grupo familiar,</t>
    </r>
    <r>
      <rPr>
        <sz val="12"/>
        <color theme="1"/>
        <rFont val="Arial Narrow"/>
        <family val="2"/>
      </rPr>
      <t xml:space="preserve"> que opera con la ESE Hospital Mental de Antioquia María Upegui – HOMO</t>
    </r>
  </si>
  <si>
    <t>Se requiere transporte y distribución a 60 municipios del Departamento de Antioquia de los siguientes elementos. (Tallímetro analógico base de piso adulto –pediátrico, Set de senos educativos para autoexamen, Kit de educación sexual juego de mesa didáctico, Basculas para personas, Tarjetas visuales para la memoria, Plastilina caja x 12 unidades, Bloques de armatodo x 140, Fichas didácticas de madera figuras geométricas, Banda elástica colores variados, Pelotas antiestrés) según las especificaciones técnicas  del contrato, para asegurar la correcta ejecución del contrato interadministrativo  con número de resolución  N°. 2025060194132 de 20 de agosto de 2025, el cual tiene por objeto IMPLEMENTACIÓN DE ESTRATEGIAS ENFOCADAS EN PROMOVER LA SALUD MENTAL EN LA JUVENTUD DEL DEPARTAMENTO DE ANTIOQUIA CON EL PROGRAMA “JOVENES PA´ LANTE</t>
  </si>
  <si>
    <t>2025CPS477</t>
  </si>
  <si>
    <t>PROLAQUIM S.A.S</t>
  </si>
  <si>
    <t>2025CPS478</t>
  </si>
  <si>
    <t>ESMERALDA ISABEL ORREGO MONTOYA</t>
  </si>
  <si>
    <t>2025CPS479</t>
  </si>
  <si>
    <t>JENY ALEXANDRA ACEVEDO ALVAREZ</t>
  </si>
  <si>
    <t>2025CPS480</t>
  </si>
  <si>
    <t>GLORIA PATRICIA ESCOBAR RINCON</t>
  </si>
  <si>
    <t>2025CPS481</t>
  </si>
  <si>
    <t>ASTRID NORELA LENIS RODRIGUEZ</t>
  </si>
  <si>
    <t>2025CPS482</t>
  </si>
  <si>
    <t>LINA MARIA JIMENEZ LONDOÑO</t>
  </si>
  <si>
    <t>2025CPS483</t>
  </si>
  <si>
    <t>ALEJANDRA SIERRA TANGARIFE</t>
  </si>
  <si>
    <t>2025CPS484</t>
  </si>
  <si>
    <t>RUTH ESTELA MUÑOZ ARANGO</t>
  </si>
  <si>
    <t>2025CPS485</t>
  </si>
  <si>
    <t>DEISY CATALINA RAMIREZ TRUJILLO</t>
  </si>
  <si>
    <t>2025CPS486</t>
  </si>
  <si>
    <t>DORA ANGELA PATIÑO GOMEZ</t>
  </si>
  <si>
    <t>2025CPS487</t>
  </si>
  <si>
    <t>MARIA ROSALBA LONDOÑO GUTIERREZ</t>
  </si>
  <si>
    <t>2025CPS488</t>
  </si>
  <si>
    <t>FLORIA MARIA AGUDELO GAÑAN</t>
  </si>
  <si>
    <t>2025CPS489</t>
  </si>
  <si>
    <t>LUZ MARINA CECILIA CHAVARRIA LALINDE</t>
  </si>
  <si>
    <t>2025CPS490</t>
  </si>
  <si>
    <t>DIANA CRISTINA ACOSTA GIRALDO</t>
  </si>
  <si>
    <t>2025CPS491</t>
  </si>
  <si>
    <t>NANCY DEL SOCORRO MONCADA PEREZ</t>
  </si>
  <si>
    <t>2025CPS492</t>
  </si>
  <si>
    <t>GLADIS PATRICIA CORREA CARDENAS</t>
  </si>
  <si>
    <t>2025CPS493</t>
  </si>
  <si>
    <t>MARIA FERNANDA ACEVEDO RODRUGUEZ</t>
  </si>
  <si>
    <t>2025CPS494</t>
  </si>
  <si>
    <t>MARIANA REINOSO VILLADA</t>
  </si>
  <si>
    <t>2025CPS495</t>
  </si>
  <si>
    <t>KATHERINE RESTREPO ARROYAVE</t>
  </si>
  <si>
    <t>2025CPS496</t>
  </si>
  <si>
    <t>LICETH DAYANA BALDOVINO SERNA</t>
  </si>
  <si>
    <t>Prestación de servicios de lavado de ropa hospitalaria generada por la Empresa Social del Estado Hospital Mental de Antioquia María Upegui- HOMO ALCANCE DEL OBJETO. El contratista deberá realizar el proceso técnico de lavado y tratamiento de aseo de ropas, mediante el desangrado, prelavado, lavado, desinfección, enjuague, suavizado, desmanchado, centrifugado, secado y planchado de las ropas sucias que le entregue La E.S.E hospital Mental de Antioquia María Upegui-HOMO</t>
  </si>
  <si>
    <t>Prestar los servicios técnicos para apoyar la capacitación y apropiación del sistema Safix en la Empresa Social del Estado Hospital Mental de Antioquia Maria Upegui HOMO, formando un replicador interno y brindando soporte especializado al personal en la resolución de problemas frecuentes en el uso de la herramienta</t>
  </si>
  <si>
    <r>
      <t xml:space="preserve">Prestación de servicios como </t>
    </r>
    <r>
      <rPr>
        <sz val="12"/>
        <color rgb="FF000000"/>
        <rFont val="Arial Narrow"/>
        <family val="2"/>
      </rPr>
      <t>Tecnico Administrativo</t>
    </r>
    <r>
      <rPr>
        <sz val="12"/>
        <color theme="1"/>
        <rFont val="Arial Narrow"/>
        <family val="2"/>
      </rPr>
      <t xml:space="preserve">, en el marco de la ejecución del contrato interadministrativo N° 4600018487 de 2025, suscrito con la Secretaría de las Mujeres del Departamento de Antioquia, cuyo objeto es: </t>
    </r>
    <r>
      <rPr>
        <sz val="14"/>
        <color theme="1"/>
        <rFont val="Arial Narrow"/>
        <family val="2"/>
      </rPr>
      <t>“</t>
    </r>
    <r>
      <rPr>
        <sz val="12"/>
        <color theme="1"/>
        <rFont val="Arial Narrow"/>
        <family val="2"/>
      </rPr>
      <t>FORTALECER ACCIONES DE LA POLÍTICA PÚBLICA DE LAS MUJERES DESDE UN ENFOQUE SICOSOCIAL PARA LA GARANTÍA DE SUS DERECHOS HUMANOS, EL FORTALECIMIENTO DE SU AUTONOMÍA ECONÓMICA Y EL DERECHO A VIVIR UNA VIDA LIBRE DE VIOLENCIAS</t>
    </r>
  </si>
  <si>
    <t>Prestación de servicios como Técnico Administrativo,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</si>
  <si>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r>
      <t xml:space="preserve">Prestación de servicios como </t>
    </r>
    <r>
      <rPr>
        <sz val="12"/>
        <color rgb="FF000000"/>
        <rFont val="Arial Narrow"/>
        <family val="2"/>
      </rPr>
      <t>Auxiliar Administrativo</t>
    </r>
    <r>
      <rPr>
        <sz val="12"/>
        <color theme="1"/>
        <rFont val="Arial Narrow"/>
        <family val="2"/>
      </rPr>
      <t>, en el marco de la ejecución del contrato interadministrativo N° 4600018487 de 2025 con la Secretaría de las Mujeres de la Gobernación de Antioquia, el cual tiene como objeto: “</t>
    </r>
    <r>
      <rPr>
        <sz val="12"/>
        <color theme="1"/>
        <rFont val="Arial"/>
        <family val="2"/>
      </rPr>
      <t>FORTALECER ACCIONES DE LA POLÍTICA PÚBLICA DE LAS MUJERES DESDE UN ENFOQUE SICOSOCIAL PARA LA GARANTÍA DE SUS DERECHOS HUMANOS, EL FORTALECIMIENTO DE SU AUTONOMÍA ECONÓMICA Y EL DERECHO A VIVIR UNA VIDA LIBRE DE VIOLENCIAS</t>
    </r>
  </si>
  <si>
    <t>Prestación de servicios como Profesional sin experiencia,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</si>
  <si>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t>Prestación de servicios como CUIDADORA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</si>
  <si>
    <t>Prestación de servicios como AUXILIAR AREA DE LA SALUD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</si>
  <si>
    <t>: Prestación de servicios como CUIDADORA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</si>
  <si>
    <t>Prestación de servicios como CUIDADORA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</si>
  <si>
    <r>
      <t>P</t>
    </r>
    <r>
      <rPr>
        <sz val="11"/>
        <color theme="1"/>
        <rFont val="Arial Narrow"/>
        <family val="2"/>
      </rPr>
      <t xml:space="preserve">restación de servicios como </t>
    </r>
    <r>
      <rPr>
        <sz val="11"/>
        <color rgb="FF000000"/>
        <rFont val="Calibri"/>
        <family val="2"/>
        <scheme val="minor"/>
      </rPr>
      <t xml:space="preserve">AUXILIAR AREA DE LA SALUD </t>
    </r>
    <r>
      <rPr>
        <sz val="11"/>
        <color rgb="FF000000"/>
        <rFont val="Arial Narrow"/>
        <family val="2"/>
      </rPr>
      <t>para desarrollar las actividades en el marco del</t>
    </r>
    <r>
      <rPr>
        <sz val="11"/>
        <color theme="1"/>
        <rFont val="Arial Narrow"/>
        <family val="2"/>
      </rPr>
      <t xml:space="preserve"> contrato interadministrativo </t>
    </r>
    <r>
      <rPr>
        <sz val="12"/>
        <color theme="1"/>
        <rFont val="Arial Narrow"/>
        <family val="2"/>
      </rPr>
      <t>contrato N° 4600018525 de 2025 con la Gobernación de Antioquia, el cual tiene como objeto: “Garantizar medidas de atención y protección a las mujeres víctimas de violencia de género y de ser necesario a su grupo familia</t>
    </r>
  </si>
  <si>
    <r>
      <t xml:space="preserve">Prestación de servicios como </t>
    </r>
    <r>
      <rPr>
        <sz val="11.5"/>
        <color rgb="FF000000"/>
        <rFont val="Calibri"/>
        <family val="2"/>
        <scheme val="minor"/>
      </rPr>
      <t xml:space="preserve">AUXILIAR AREA DE LA SALUD </t>
    </r>
    <r>
      <rPr>
        <sz val="11.5"/>
        <color rgb="FF000000"/>
        <rFont val="Arial Narrow"/>
        <family val="2"/>
      </rPr>
      <t>para desarrollar las actividades en el marco del</t>
    </r>
    <r>
      <rPr>
        <sz val="11.5"/>
        <color theme="1"/>
        <rFont val="Arial Narrow"/>
        <family val="2"/>
      </rPr>
      <t xml:space="preserve"> contrato interadministrativo contrato N° 4600018525 de 2025 con la Gobernación de Antioquia, el cual tiene como objeto: “Garantizar medidas de atención y protección a las mujeres víctimas de violencia de género y de ser necesario a su grupo familiar</t>
    </r>
  </si>
  <si>
    <t>Prestación de servicios como AUXILIAR ADMINISTRATIVA EN SALUD PARA SEGUIMIENTO A MEDIDAS EN MODALIDAD SUBSIDIO MONETARIO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</si>
  <si>
    <r>
      <t xml:space="preserve">: </t>
    </r>
    <r>
      <rPr>
        <sz val="12"/>
        <color theme="1"/>
        <rFont val="Arial Narrow"/>
        <family val="2"/>
      </rPr>
      <t xml:space="preserve">Prestación de servicios como </t>
    </r>
    <r>
      <rPr>
        <sz val="12"/>
        <color rgb="FF000000"/>
        <rFont val="Arial Narrow"/>
        <family val="2"/>
      </rPr>
      <t>Tecnico Administrativo</t>
    </r>
    <r>
      <rPr>
        <sz val="12"/>
        <color theme="1"/>
        <rFont val="Arial Narrow"/>
        <family val="2"/>
      </rPr>
      <t>,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r>
  </si>
  <si>
    <t>prestar servicios como Gestor territorial juvenil, para la implementación de estrategias enfocadas en promover la salud mental en la juventud del departamento de Antioquia con el programa “JOVENES PA´ LANTE” en cumplimiento a la resolución N° 2025060163139 del 14 de marzo de 2025</t>
  </si>
  <si>
    <t>AMBOS</t>
  </si>
  <si>
    <t>CONVENIO MUJERES HOGARES</t>
  </si>
  <si>
    <t>2025CPSP475</t>
  </si>
  <si>
    <t>JHONATHAN FERNEY VELEZ MORALES</t>
  </si>
  <si>
    <t>2025CPSP476</t>
  </si>
  <si>
    <t>RUTH JHANED HIGUITA GARCIA</t>
  </si>
  <si>
    <t>2025CPSP477</t>
  </si>
  <si>
    <t>MARIA ANGELICA CASTRO CAMELO</t>
  </si>
  <si>
    <t>2025CPSP478</t>
  </si>
  <si>
    <t>LAURA YURANY FORONDA RIOS</t>
  </si>
  <si>
    <t>2025CPSP479</t>
  </si>
  <si>
    <t>MARIA ISABEL HERAZO DILSON</t>
  </si>
  <si>
    <t>2025CPSP480</t>
  </si>
  <si>
    <t>ANDREA CASTAÑEDA CARDONA</t>
  </si>
  <si>
    <t>2025CPSP481</t>
  </si>
  <si>
    <t>LORENA ANDREA PEREZ PALACIO</t>
  </si>
  <si>
    <t>2025CPSP482</t>
  </si>
  <si>
    <t>ADRIANA MARGARITA BARCELO MORALES</t>
  </si>
  <si>
    <t>2025CPSP483</t>
  </si>
  <si>
    <t>SINDY VANESSA VASQUEZ GALVIZ</t>
  </si>
  <si>
    <t>2025CPSP485</t>
  </si>
  <si>
    <t>LOREN VANESSA CORDOBA BERMUDEZ</t>
  </si>
  <si>
    <t>2025CPSP486</t>
  </si>
  <si>
    <t>ANA MARIA TORO BEDOYA</t>
  </si>
  <si>
    <t>2025CPSP487</t>
  </si>
  <si>
    <t>LAURA MARIA PATIÑO LOPERA</t>
  </si>
  <si>
    <t>2025CPSP488</t>
  </si>
  <si>
    <t>KUNTI POSADA MEDINA</t>
  </si>
  <si>
    <t>2025CPSP489</t>
  </si>
  <si>
    <t>INES NATALIA ANGULO JURADO</t>
  </si>
  <si>
    <t>2025CPSP490</t>
  </si>
  <si>
    <t>XAVIER ALBERTO EGAS CASTRO</t>
  </si>
  <si>
    <t>2025CPSP492</t>
  </si>
  <si>
    <t>LAURA CATALINA VELASCO DAZA</t>
  </si>
  <si>
    <t>2025CPSP493</t>
  </si>
  <si>
    <t>JOHNATAN ALEXANDER CUAO PATIÑO</t>
  </si>
  <si>
    <t>2025CPSP494</t>
  </si>
  <si>
    <t>BEATRIZ HELENA HENAO BEDOYA</t>
  </si>
  <si>
    <t>2025CPSP495</t>
  </si>
  <si>
    <t>CAROLINA ARISTIZABAL SALDARRIAGA</t>
  </si>
  <si>
    <t>2025CPSP496</t>
  </si>
  <si>
    <t>DAMARIZ ADARVE VALLE</t>
  </si>
  <si>
    <t>2025CPSP497</t>
  </si>
  <si>
    <t>WILMAR ARANGO ZEA</t>
  </si>
  <si>
    <t>2025CPSP498</t>
  </si>
  <si>
    <t>VIVIANA DEL SOCORRO CEBALLOS HENAO</t>
  </si>
  <si>
    <t>2025CPSP499</t>
  </si>
  <si>
    <t>ENMANUELA BUITRAGO ARCILA</t>
  </si>
  <si>
    <t>2025CPSP500</t>
  </si>
  <si>
    <t>ALEJANDRA MESA ESTRADA</t>
  </si>
  <si>
    <t>2025CPSP501</t>
  </si>
  <si>
    <t>MARIA ALEJANDRA SANCHEZ GONZALEZ</t>
  </si>
  <si>
    <t>2025CPSP502</t>
  </si>
  <si>
    <t>CRISTIAN ESTEBAN HURTADO GARCIA</t>
  </si>
  <si>
    <t>2025CPSP503</t>
  </si>
  <si>
    <t>LAURA ESTEFANIA MORALES ARANGO</t>
  </si>
  <si>
    <t>2025CPSP504</t>
  </si>
  <si>
    <t>MARIANA SEPULVEDA ALVAREZ</t>
  </si>
  <si>
    <t>2025CPSP505</t>
  </si>
  <si>
    <t>VERONICA LONDOÑO VELEZ</t>
  </si>
  <si>
    <t>2025CPSP506</t>
  </si>
  <si>
    <t>PABLO CESAR CORDOBA CUESTA</t>
  </si>
  <si>
    <t>2025CPSP507</t>
  </si>
  <si>
    <t>JENNY ZORAYA MUÑOZ MUÑETON</t>
  </si>
  <si>
    <t>2025CPSP508</t>
  </si>
  <si>
    <t>MARIA CAMILA GARCES ZEA</t>
  </si>
  <si>
    <t>2025CPSP509</t>
  </si>
  <si>
    <t>RAFAEL ANTONIO CONDE MARTINEZ</t>
  </si>
  <si>
    <t>2025CPSP510</t>
  </si>
  <si>
    <t>JAOLY OLIVA GIRALDO ORTIZ</t>
  </si>
  <si>
    <t>2025CPSP511</t>
  </si>
  <si>
    <t xml:space="preserve">NATALIA CAIZA CABRERA </t>
  </si>
  <si>
    <t>2025CPSP512</t>
  </si>
  <si>
    <t>DIANA CAMILA ASCUNTAR HERNANDEZ</t>
  </si>
  <si>
    <t>2025CPSP513</t>
  </si>
  <si>
    <t>CAROLINA AGUDELO MONSALVE</t>
  </si>
  <si>
    <t>2025CPSP514</t>
  </si>
  <si>
    <t>ALEJANDRA BELTRAN BONILLA</t>
  </si>
  <si>
    <t>2025CPSP515</t>
  </si>
  <si>
    <t>DIANA MATILDE MUNERA HOYOS</t>
  </si>
  <si>
    <t>2025CPSP516</t>
  </si>
  <si>
    <t>MARIA OFELIA FLOREZ GIRALDO</t>
  </si>
  <si>
    <t>2025CPSP517</t>
  </si>
  <si>
    <t>LEIDY LISETH BARRERA</t>
  </si>
  <si>
    <t>2025CPSP518</t>
  </si>
  <si>
    <t>JOHANNES HIGUITA TOBON</t>
  </si>
  <si>
    <t>2025CPSP519</t>
  </si>
  <si>
    <t>YULEINE PABON CABALLERO</t>
  </si>
  <si>
    <t>2025CPSP520</t>
  </si>
  <si>
    <t>GLORIA JEANNETTE HENAO CALLE</t>
  </si>
  <si>
    <t>2025CPSP521</t>
  </si>
  <si>
    <t>MILENA YULIETH VALENCIA RAMIREZ</t>
  </si>
  <si>
    <t>2025CPSP522</t>
  </si>
  <si>
    <t>PAOLA VIVIANA MURILLO VELASCO</t>
  </si>
  <si>
    <t>2025CPSP523</t>
  </si>
  <si>
    <t>KELLY YULIET ZAPATA RESTREPO</t>
  </si>
  <si>
    <t>2025CPSP524</t>
  </si>
  <si>
    <t>MARLY PINO GARCIA</t>
  </si>
  <si>
    <t>2025CPSP525</t>
  </si>
  <si>
    <t>ISABEL CRISTINA PEREZ PEREZ</t>
  </si>
  <si>
    <t>2025CPSP526</t>
  </si>
  <si>
    <t>NATALIA PINEDA ARCILA</t>
  </si>
  <si>
    <t>2025CPSP527</t>
  </si>
  <si>
    <t>ANA MARIA ANDRADE MARTELO</t>
  </si>
  <si>
    <t>2025CPSP528</t>
  </si>
  <si>
    <t>2025CPSP529</t>
  </si>
  <si>
    <t>LINA MARIA GIRALDO GUZMAN</t>
  </si>
  <si>
    <t>2025CPSP530</t>
  </si>
  <si>
    <t>EDISON YOHAN CARDONA LOPEZ</t>
  </si>
  <si>
    <t>2025CPSP531</t>
  </si>
  <si>
    <t>SANDRA MILENA SOSA URIBE</t>
  </si>
  <si>
    <t>2025CPSP532</t>
  </si>
  <si>
    <t>YHELIN CRISTINA CALLE ESPINOSA</t>
  </si>
  <si>
    <t>2025CPSP533</t>
  </si>
  <si>
    <t>MARIA ALEJANDRA ARIAS WOLFF</t>
  </si>
  <si>
    <t>2025CPSP534</t>
  </si>
  <si>
    <t>MARIA ALEJANDRA MONYOYA CIFUENTES</t>
  </si>
  <si>
    <t>2025CPSP535</t>
  </si>
  <si>
    <t>SANDRA MILENA GIRALDO OSPINA</t>
  </si>
  <si>
    <t>2025CPSP536</t>
  </si>
  <si>
    <t>SARA CATALINA OSSA MUÑOZ</t>
  </si>
  <si>
    <t>2025CPSP537</t>
  </si>
  <si>
    <t>PATRICIA DEL SOCORRO MARTINEZ CIFUENTES</t>
  </si>
  <si>
    <t>2025CPSP538</t>
  </si>
  <si>
    <t>AURA CAROLINA CUASAPUD ARTEAGA</t>
  </si>
  <si>
    <t>2025CPSP539</t>
  </si>
  <si>
    <t>CLAUDIA YANETH QUICENO URIBE</t>
  </si>
  <si>
    <t>2025CPSP540</t>
  </si>
  <si>
    <t>GLORIA ISABEL GAITAN TRUJILLO</t>
  </si>
  <si>
    <t>2025CPSP541</t>
  </si>
  <si>
    <t>LUIS GUILLERMO AGUDELO ARANGO</t>
  </si>
  <si>
    <t>2025CPSP542</t>
  </si>
  <si>
    <t>VERONICA VIVIANA ARBELAEZ MEJIA</t>
  </si>
  <si>
    <t>2025CPSP543</t>
  </si>
  <si>
    <t>CLAUDIA PATRICIA MONSALVE ARBOLEDA</t>
  </si>
  <si>
    <t>2025CPSP544</t>
  </si>
  <si>
    <t>SANDRA PATRICIA MORALES CARDONA</t>
  </si>
  <si>
    <t>2025CPSP545</t>
  </si>
  <si>
    <t>ERIKA NATALIA CHAMORRO CUELLAR</t>
  </si>
  <si>
    <t>2025CPSP546</t>
  </si>
  <si>
    <t>MONICA LILIANA CARRILLO ARIAS</t>
  </si>
  <si>
    <t>2025CPSP547</t>
  </si>
  <si>
    <t>2025CPSP548</t>
  </si>
  <si>
    <t>LUZ ANDREA GIL ZAPATA</t>
  </si>
  <si>
    <t>2025CPSP549</t>
  </si>
  <si>
    <t>NATALIA LILIANA OQUENDO RODRIGUEZ</t>
  </si>
  <si>
    <t>2025CPSP550</t>
  </si>
  <si>
    <t>YEIMY JULIANA RESTREPO ZULUAGA</t>
  </si>
  <si>
    <t>2025CPSP551</t>
  </si>
  <si>
    <t>RITA MARCELA OCAMPO PEREZ</t>
  </si>
  <si>
    <t>2025CPSP552</t>
  </si>
  <si>
    <t>VALENTINA ARROYAVE MORENO</t>
  </si>
  <si>
    <t>2025CPSP553</t>
  </si>
  <si>
    <t>ISABEL CRISTINA MONTOYA GARCES</t>
  </si>
  <si>
    <t>2025CPSP554</t>
  </si>
  <si>
    <t>GLORIA NANCY MARIN GOMEZ</t>
  </si>
  <si>
    <t>2025CPSP555</t>
  </si>
  <si>
    <t>OLGA LUCIA YEPES LOPEZ</t>
  </si>
  <si>
    <t>2025CPSP556</t>
  </si>
  <si>
    <t>2025CPSP557</t>
  </si>
  <si>
    <t>DEISY ALEJANDRA RENDON SALAZAR</t>
  </si>
  <si>
    <t>2025CPSP559</t>
  </si>
  <si>
    <t>XIOMARA VELEZ ESTRADA</t>
  </si>
  <si>
    <t>2025CPSP560</t>
  </si>
  <si>
    <t>YULIANA VELEZ GUZMAN</t>
  </si>
  <si>
    <t>2025CPSP561</t>
  </si>
  <si>
    <t>XIOMARA YELENA CARDONA VARGAS</t>
  </si>
  <si>
    <t>2025CPSP562</t>
  </si>
  <si>
    <t>MELISA MESA MONTOYA</t>
  </si>
  <si>
    <t>2025CPSP564</t>
  </si>
  <si>
    <t>CATALINA JARAMILLO MIRA</t>
  </si>
  <si>
    <t>2025CPSP565</t>
  </si>
  <si>
    <t>HILDA VICTORIA CARDONA RAMIREZ</t>
  </si>
  <si>
    <t>2025CPSP566</t>
  </si>
  <si>
    <t>PAULINA ZAPATA MEDINA</t>
  </si>
  <si>
    <t>2025CPSP567</t>
  </si>
  <si>
    <t>MONICA ANDREA MAZO QUINTERO</t>
  </si>
  <si>
    <t>2025CPSP568</t>
  </si>
  <si>
    <t>NATALIA ANDREA VELASQUEZ SALAZAR</t>
  </si>
  <si>
    <t>2025CPSP569</t>
  </si>
  <si>
    <t>CLAUDIA ELENA LOPEZ PAREJA</t>
  </si>
  <si>
    <t>2025CPSP570</t>
  </si>
  <si>
    <t>MONICA MARIA CORREA SERNA</t>
  </si>
  <si>
    <t>2025CPSP572</t>
  </si>
  <si>
    <t>MARIANA CARMONA GIRALDO</t>
  </si>
  <si>
    <t>2025CPSP573</t>
  </si>
  <si>
    <t>ADRIANA MARIA MARIN ACEVEDO</t>
  </si>
  <si>
    <t>2025CPSP574</t>
  </si>
  <si>
    <t>PAULA ANDREA FORONDA VELASQUEZ</t>
  </si>
  <si>
    <t>2025CPSP575</t>
  </si>
  <si>
    <t>NASLY JULIETH MARULANDA ECHEVERRI</t>
  </si>
  <si>
    <t>2025CPSP576</t>
  </si>
  <si>
    <t>LUCELLY LONDOÑO</t>
  </si>
  <si>
    <t>2025CPSP577</t>
  </si>
  <si>
    <t>SANDRA ISABEL TABARES GUTIERREZ</t>
  </si>
  <si>
    <t>2025CPSP578</t>
  </si>
  <si>
    <t xml:space="preserve">LAURA CORREA SIERRA </t>
  </si>
  <si>
    <t>2025CPSP579</t>
  </si>
  <si>
    <t>YURANI MUÑOZ MARIN</t>
  </si>
  <si>
    <t>2025CPSP580</t>
  </si>
  <si>
    <t>DANIELA VELASQUEZ BETANCUR</t>
  </si>
  <si>
    <t>2025CPSP581</t>
  </si>
  <si>
    <t>VALENTINA BLANDON SANCHEZ</t>
  </si>
  <si>
    <t>2025CPSP582</t>
  </si>
  <si>
    <t>VALENTINA PETRO CARMONA</t>
  </si>
  <si>
    <t>2025CPSP583</t>
  </si>
  <si>
    <t>GENID LISBETH DUARTE ZUÑIGA</t>
  </si>
  <si>
    <r>
      <t xml:space="preserve">Prestar servicios como </t>
    </r>
    <r>
      <rPr>
        <sz val="12"/>
        <color theme="1"/>
        <rFont val="Arial Narrow"/>
        <family val="2"/>
      </rPr>
      <t>Nutricionista</t>
    </r>
    <r>
      <rPr>
        <sz val="11"/>
        <color theme="1"/>
        <rFont val="Arial Narrow"/>
        <family val="2"/>
      </rPr>
      <t>, para la implementación de estrategias enfocadas en promover la salud mental en la juventud del departamento de Antioquia con el programa “JOVENES PA´ LANTE” en cumplimiento a la Resolución N° 2025060194132 de 20 de agosto de 2025</t>
    </r>
  </si>
  <si>
    <r>
      <t>Prestación de servicios profesionales especializados en Psiquiatría, de acuerdo a las necesidades de la ESE Hospital Mental de Antioquia María Upegui</t>
    </r>
    <r>
      <rPr>
        <sz val="12"/>
        <color rgb="FF000000"/>
        <rFont val="Arial Narrow"/>
        <family val="2"/>
      </rPr>
      <t xml:space="preserve">. </t>
    </r>
  </si>
  <si>
    <t>Prestar servicios como Nutricionista, para la implementación de estrategias enfocadas en promover la salud mental en la juventud del departamento de Antioquia con el programa “JOVENES PA´ LANTE” en cumplimiento a la Resolución N° 2025060194132 de 20 de agosto de 2025</t>
  </si>
  <si>
    <t>Prestación de servicios como Profesional Psicologo (a), en el marco de la ejecución donde El HOMO, celebró el contrato interadministrativo con número de resolución N°. 2025060194130 de 20 de agosto de 2025 cuyo objeto es: “FORTALECER LA INTERVENCIÓN BIOPSICOSOCIAL MULTIDIMENSIONAL DIRIGIDO A LA POBLACIÓN EN SITUACIÓN DE CALLE DEL DEPARTAMENTO DE ANTIOQUIA” con una duración de once (11) días y (4) meses, sin exceder el 31 de diciembre de 2025</t>
  </si>
  <si>
    <r>
      <t xml:space="preserve">Prestación de servicios como </t>
    </r>
    <r>
      <rPr>
        <sz val="11"/>
        <color rgb="FF000000"/>
        <rFont val="Arial Narrow"/>
        <family val="2"/>
      </rPr>
      <t>Profesional Universitario</t>
    </r>
    <r>
      <rPr>
        <sz val="11"/>
        <color theme="1"/>
        <rFont val="Arial Narrow"/>
        <family val="2"/>
      </rPr>
      <t xml:space="preserve">, en el marco de la ejecución del contrato interadministrativo N° 4600018487 de 2025, suscrito con la Secretaría de las Mujeres del Departamento de Antioquia, cuyo objeto es: </t>
    </r>
    <r>
      <rPr>
        <sz val="12"/>
        <color theme="1"/>
        <rFont val="Arial Narrow"/>
        <family val="2"/>
      </rPr>
      <t>“</t>
    </r>
    <r>
      <rPr>
        <sz val="11"/>
        <color theme="1"/>
        <rFont val="Arial"/>
        <family val="2"/>
      </rPr>
      <t xml:space="preserve">FORTALECER ACCIONES DE LA POLÍTICA PÚBLICA DE LAS MUJERES DESDE UN ENFOQUE SICOSOCIAL PARA LA GARANTÍA DE SUS DERECHOS HUMANOS, EL FORTALECIMIENTO DE SU AUTONOMÍA ECONÓMICA Y EL DERECHO A VIVIR UNA VIDA LIBRE DE VIOLENCIAS </t>
    </r>
  </si>
  <si>
    <r>
      <t xml:space="preserve">Prestación de servicios como </t>
    </r>
    <r>
      <rPr>
        <sz val="12"/>
        <color rgb="FF000000"/>
        <rFont val="Arial Narrow"/>
        <family val="2"/>
      </rPr>
      <t>Profesional Universitario</t>
    </r>
    <r>
      <rPr>
        <sz val="12"/>
        <color theme="1"/>
        <rFont val="Arial Narrow"/>
        <family val="2"/>
      </rPr>
      <t>,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r>
  </si>
  <si>
    <r>
      <t xml:space="preserve">Prestación de servicios como </t>
    </r>
    <r>
      <rPr>
        <sz val="12"/>
        <color rgb="FF000000"/>
        <rFont val="Arial Narrow"/>
        <family val="2"/>
      </rPr>
      <t>Profesional Universitario</t>
    </r>
    <r>
      <rPr>
        <sz val="12"/>
        <color theme="1"/>
        <rFont val="Arial Narrow"/>
        <family val="2"/>
      </rPr>
      <t xml:space="preserve">,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 </t>
    </r>
  </si>
  <si>
    <t>Prestar servicios profesionales para diseñar, implementar y mantener un sistema de gestión integral, basado en el Modelo Integrado de Planeación y Gestión (MIPG) cumplimiento seguimiento del plan de desarrollo de la E.S.E Hospital Mental de Antioquia María Upegui - HOMO</t>
  </si>
  <si>
    <r>
      <t xml:space="preserve">Prestación de servicios como </t>
    </r>
    <r>
      <rPr>
        <sz val="11"/>
        <color rgb="FF000000"/>
        <rFont val="Arial"/>
        <family val="2"/>
      </rPr>
      <t>Profesional</t>
    </r>
    <r>
      <rPr>
        <sz val="11"/>
        <color theme="1"/>
        <rFont val="Arial"/>
        <family val="2"/>
      </rPr>
      <t>,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r>
    <r>
      <rPr>
        <sz val="12"/>
        <color theme="1"/>
        <rFont val="Arial Narrow"/>
        <family val="2"/>
      </rPr>
      <t xml:space="preserve"> </t>
    </r>
  </si>
  <si>
    <r>
      <t xml:space="preserve">Prestación de servicios como </t>
    </r>
    <r>
      <rPr>
        <sz val="11"/>
        <color rgb="FF000000"/>
        <rFont val="Arial Narrow"/>
        <family val="2"/>
      </rPr>
      <t>Profesional Universitario</t>
    </r>
    <r>
      <rPr>
        <sz val="11"/>
        <color theme="1"/>
        <rFont val="Arial Narrow"/>
        <family val="2"/>
      </rPr>
      <t xml:space="preserve">, en el marco de la ejecución del contrato interadministrativo N° 4600018487 de 2025, suscrito con la Secretaría de las Mujeres del Departamento de Antioquia, cuyo objeto es: </t>
    </r>
    <r>
      <rPr>
        <sz val="12"/>
        <color theme="1"/>
        <rFont val="Arial Narrow"/>
        <family val="2"/>
      </rPr>
      <t>“</t>
    </r>
    <r>
      <rPr>
        <sz val="11"/>
        <color theme="1"/>
        <rFont val="Arial"/>
        <family val="2"/>
      </rPr>
      <t>FORTALECER ACCIONES DE LA POLÍTICA PÚBLICA DE LAS MUJERES DESDE UN ENFOQUE SICOSOCIAL PARA LA GARANTÍA DE SUS DERECHOS HUMANOS, EL FORTALECIMIENTO DE SU AUTONOMÍA ECONÓMICA Y EL DERECHO A VIVIR UNA VIDA LIBRE DE VIOLENCIAS</t>
    </r>
  </si>
  <si>
    <r>
      <t xml:space="preserve">Prestación de servicios como </t>
    </r>
    <r>
      <rPr>
        <sz val="12"/>
        <color theme="1"/>
        <rFont val="Arial"/>
        <family val="2"/>
      </rPr>
      <t>Profesional Universitario,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r>
  </si>
  <si>
    <t>Prestación de servicios como Profesional Universitario,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</si>
  <si>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r>
      <t xml:space="preserve">Prestación de servicios como </t>
    </r>
    <r>
      <rPr>
        <sz val="12"/>
        <color rgb="FF000000"/>
        <rFont val="Arial Narrow"/>
        <family val="2"/>
      </rPr>
      <t>Profesional</t>
    </r>
    <r>
      <rPr>
        <sz val="12"/>
        <color theme="1"/>
        <rFont val="Arial Narrow"/>
        <family val="2"/>
      </rPr>
      <t>, en el marco de la ejecución del contrato interadministrativo No. 4600018487,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r>
  </si>
  <si>
    <r>
      <t xml:space="preserve">Prestación de servicios como </t>
    </r>
    <r>
      <rPr>
        <sz val="12"/>
        <color rgb="FF000000"/>
        <rFont val="Arial Narrow"/>
        <family val="2"/>
      </rPr>
      <t>Profesional Universitario</t>
    </r>
    <r>
      <rPr>
        <sz val="12"/>
        <color theme="1"/>
        <rFont val="Arial Narrow"/>
        <family val="2"/>
      </rPr>
      <t>, en el marco de la ejecución del contrato interadministrativo N° 4600018487 de 2025, suscrito con la Secretaría de las Mujeres del Departamento de Antioquia, cuyo objeto es: “</t>
    </r>
    <r>
      <rPr>
        <sz val="11"/>
        <color theme="1"/>
        <rFont val="Arial Narrow"/>
        <family val="2"/>
      </rPr>
      <t>FORTALECER ACCIONES DE LA POLÍTICA PÚBLICA DE LAS MUJERES DESDE UN ENFOQUE SICOSOCIAL PARA LA GARANTÍA DE SUS DERECHOS HUMANOS, EL FORTALECIMIENTO DE SU AUTONOMÍA ECONÓMICA Y EL DERECHO A VIVIR UNA VIDA LIBRE DE VIOLENCIAS</t>
    </r>
  </si>
  <si>
    <t>Prestación de servicios como Profesional, en el marco de la ejecución del contrato interadministrativo N° 4600018487 de 2025, con la Secretaría de las Mujeres de la Gobernación de Antioquia, el cual tiene como objeto: “FORTALECER ACCIONES DE LA POLÍTICA PÚBLICA DE LAS MUJERES DESDE UN ENFOQUE SICOSOCIAL PARA LA GARANTÍA DE SUS DERECHOS HUMANOS, EL FORTALECIMIENTO DE SU AUTONOMÍA ECONÓMICA Y EL DERECHO A VIVIR UNA VIDA LIBRE DE VIOLENCIAS</t>
  </si>
  <si>
    <t>Prestación de servicios como Profesional Especializado/a, en el marco de la ejecución del contrato interadministrativo N° 4600018487 de 2025, suscrito con la Secretaría de las Mujeres del Departamento de Antioquia, cuyo objeto es: “FORTALECER ACCIONES DE LA POLÍTICA PÚBLICA DE LAS MUJERES DESDE UN ENFOQUE PSICOSOCIAL PARA LA GARANTÍA DE SUS DERECHOS HUMANOS, EL FORTALECIMIENTO DE SU AUTONOMÍA ECONÓMICA Y EL DERECHO A VIVIR UNA VIDA LIBRE DE VIOLENCIAS.”</t>
  </si>
  <si>
    <r>
      <t xml:space="preserve">Prestación de servicios como </t>
    </r>
    <r>
      <rPr>
        <sz val="11"/>
        <color rgb="FF000000"/>
        <rFont val="Arial"/>
        <family val="2"/>
      </rPr>
      <t>Profesional</t>
    </r>
    <r>
      <rPr>
        <sz val="11"/>
        <color theme="1"/>
        <rFont val="Arial"/>
        <family val="2"/>
      </rPr>
      <t>,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r>
  </si>
  <si>
    <r>
      <t xml:space="preserve">Prestación de servicios como </t>
    </r>
    <r>
      <rPr>
        <sz val="14"/>
        <color theme="1"/>
        <rFont val="Arial Narrow"/>
        <family val="2"/>
      </rPr>
      <t>Profesional especializado/a</t>
    </r>
    <r>
      <rPr>
        <sz val="12"/>
        <color theme="1"/>
        <rFont val="Arial Narrow"/>
        <family val="2"/>
      </rPr>
      <t xml:space="preserve">, en el marco de la ejecución del contrato interadministrativo N° 4600018487 de 2025, suscrito con la Secretaría de las Mujeres del Departamento de Antioquia, cuyo objeto es: </t>
    </r>
    <r>
      <rPr>
        <sz val="14"/>
        <color theme="1"/>
        <rFont val="Arial Narrow"/>
        <family val="2"/>
      </rPr>
      <t>“</t>
    </r>
    <r>
      <rPr>
        <sz val="12"/>
        <color theme="1"/>
        <rFont val="Arial Narrow"/>
        <family val="2"/>
      </rPr>
      <t>FORTALECER ACCIONES DE LA POLÍTICA PÚBLICA DE LAS MUJERES DESDE UN ENFOQUE SICOSOCIAL PARA LA GARANTÍA DE SUS DERECHOS HUMANOS, EL FORTALECIMIENTO DE SU AUTONOMÍA ECONÓMICA Y EL DERECHO A VIVIR UNA VIDA LIBRE DE VIOLENCIAS.</t>
    </r>
    <r>
      <rPr>
        <sz val="14"/>
        <color theme="1"/>
        <rFont val="Arial Narrow"/>
        <family val="2"/>
      </rPr>
      <t>”</t>
    </r>
  </si>
  <si>
    <t>. Prestación de servicios como Profesional Universitario,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</si>
  <si>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t>Prestación de servicios como Profesional, en el marco de la ejecución del contrato interadministrativo No. 4600018487,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</si>
  <si>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t>Prestación de servicios como Profesional sin experiencia,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</si>
  <si>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r>
      <t xml:space="preserve">Prestación de servicios como </t>
    </r>
    <r>
      <rPr>
        <sz val="11"/>
        <color rgb="FF000000"/>
        <rFont val="Arial"/>
        <family val="2"/>
      </rPr>
      <t>Profesional universitario</t>
    </r>
    <r>
      <rPr>
        <sz val="11"/>
        <color theme="1"/>
        <rFont val="Arial"/>
        <family val="2"/>
      </rPr>
      <t>,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r>
  </si>
  <si>
    <r>
      <t xml:space="preserve">Prestación de servicios como </t>
    </r>
    <r>
      <rPr>
        <sz val="12"/>
        <color rgb="FF000000"/>
        <rFont val="Arial Narrow"/>
        <family val="2"/>
      </rPr>
      <t>Profesional Universitario</t>
    </r>
    <r>
      <rPr>
        <sz val="12"/>
        <color theme="1"/>
        <rFont val="Arial Narrow"/>
        <family val="2"/>
      </rPr>
      <t xml:space="preserve">,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 </t>
    </r>
  </si>
  <si>
    <t>Prestación de servicios como Profesional, en el marco de la ejecución del contrato interadministrativo N° 4600018487 de 2025 con la Secretaría de las Mujeres de la Gobernación de Antioquia, el cual tiene como objeto: “IMPLEMENTAR ACCIONES DE LA POLÍTICA PÚBLICA DE LAS MUJERES DESDE UN ENFOQUE SICOSOCIAL PARA LA GARANTÍA DE SUS DERECHOS HUMANOS, EL FORTALECIMIENTO DE SU AUTONOMÍA ECONÓMICA Y EL DERECHO A VIVIR UNA VIDA LIBRE DE VIOLENCIAS</t>
  </si>
  <si>
    <r>
      <t xml:space="preserve">Prestación de servicios como </t>
    </r>
    <r>
      <rPr>
        <sz val="12"/>
        <color rgb="FF000000"/>
        <rFont val="Arial Narrow"/>
        <family val="2"/>
      </rPr>
      <t>Profesional Universitario</t>
    </r>
    <r>
      <rPr>
        <sz val="12"/>
        <color theme="1"/>
        <rFont val="Arial Narrow"/>
        <family val="2"/>
      </rPr>
      <t>, en el marco de la ejecución del contrato interadministrativo N° 4600018487 de 2025, suscrito con la Secretaría de las Mujeres del Departamento de Antioquia, cuyo objeto es: “</t>
    </r>
    <r>
      <rPr>
        <sz val="12"/>
        <color theme="1"/>
        <rFont val="Arial"/>
        <family val="2"/>
      </rPr>
      <t xml:space="preserve">FORTALECER ACCIONES DE LA POLÍTICA PÚBLICA DE LAS MUJERES DESDE UN ENFOQUE SICOSOCIAL PARA LA GARANTÍA DE SUS DERECHOS HUMANOS, EL FORTALECIMIENTO DE SU AUTONOMÍA ECONÓMICA Y EL DERECHO A VIVIR UNA VIDA LIBRE DE VIOLENCIAS </t>
    </r>
  </si>
  <si>
    <t>Prestación de servicios como Profesional Universitario,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</si>
  <si>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t>Prestación de servicios como Técnico/tecnologo/a, en el marco de la ejecución del contrato interadministrativo No.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</si>
  <si>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t>Departamento de Antioquia, cuyo objeto es: “FORTALECER ACCIONES DE LA POLÍTICA PÚBLICA DE LAS MUJERES DESDE UN ENFOQUE SICOSOCIAL PARA LA GARANTÍA DE SUS DERECHOS HUMANOS, EL FORTALECIMIENTO DE SU AUTONOMÍA ECONÓMICA Y EL DERECHO A VIVIR UNA VIDA LIBRE DE VIOLENCIAS..”</t>
  </si>
  <si>
    <r>
      <t xml:space="preserve">Prestación de servicios como </t>
    </r>
    <r>
      <rPr>
        <sz val="12"/>
        <color rgb="FF000000"/>
        <rFont val="Arial Narrow"/>
        <family val="2"/>
      </rPr>
      <t>Profesional</t>
    </r>
    <r>
      <rPr>
        <sz val="12"/>
        <color theme="1"/>
        <rFont val="Arial Narrow"/>
        <family val="2"/>
      </rPr>
      <t>, en el marco de la ejecución del contrato interadministrativo N° 4600018487 de 2025, con la Secretaría de las Mujeres de la Gobernación de Antioquia, el cual tiene como objeto: “FORTALECER ACCIONES DE LA POLÍTICA PÚBLICA DE LAS MUJERES DESDE UN ENFOQUE SICOSOCIAL PARA LA GARANTÍA DE SUS DERECHOS HUMANOS, EL FORTALECIMIENTO DE SU AUTONOMÍA ECONÓMICA Y EL DERECHO A VIVIR UNA VIDA LIBRE DE VIOLENCIAS.”</t>
    </r>
  </si>
  <si>
    <r>
      <t xml:space="preserve">Prestación de servicios como </t>
    </r>
    <r>
      <rPr>
        <sz val="11"/>
        <color rgb="FF000000"/>
        <rFont val="Arial"/>
        <family val="2"/>
      </rPr>
      <t>Profesional</t>
    </r>
    <r>
      <rPr>
        <sz val="11"/>
        <color theme="1"/>
        <rFont val="Arial"/>
        <family val="2"/>
      </rPr>
      <t>,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r>
  </si>
  <si>
    <t xml:space="preserve">Prestación de servicios como Profesional Especializado,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 </t>
  </si>
  <si>
    <r>
      <t xml:space="preserve">Prestación de servicios como </t>
    </r>
    <r>
      <rPr>
        <sz val="12"/>
        <color rgb="FF000000"/>
        <rFont val="Arial Narrow"/>
        <family val="2"/>
      </rPr>
      <t>Profesional Universitario</t>
    </r>
    <r>
      <rPr>
        <sz val="12"/>
        <color theme="1"/>
        <rFont val="Arial Narrow"/>
        <family val="2"/>
      </rPr>
      <t>, en el marco de la ejecución del contrato interadministrativo N° 4600018487 de 2025, suscrito con la Secretaría de las Mujeres del Departamento de Antioquia, cuyo objeto es: “</t>
    </r>
    <r>
      <rPr>
        <sz val="11"/>
        <color theme="1"/>
        <rFont val="Arial"/>
        <family val="2"/>
      </rPr>
      <t>FORTALECER ACCIONES DE LA POLÍTICA PÚBLICA DE LAS MUJERES DESDE UN ENFOQUE SICOSOCIAL PARA LA GARANTÍA DE SUS DERECHOS HUMANOS, EL FORTALECIMIENTO DE SU AUTONOMÍA ECONÓMICA Y EL DERECHO A VIVIR UNA VIDA LIBRE DE VIOLENCIAS</t>
    </r>
  </si>
  <si>
    <r>
      <t xml:space="preserve">Prestación de servicios como </t>
    </r>
    <r>
      <rPr>
        <sz val="11.5"/>
        <color rgb="FF000000"/>
        <rFont val="Arial Narrow"/>
        <family val="2"/>
      </rPr>
      <t>PROFESIONAL DE APOYO</t>
    </r>
    <r>
      <rPr>
        <sz val="11.5"/>
        <color theme="1"/>
        <rFont val="Arial Narrow"/>
        <family val="2"/>
      </rPr>
      <t xml:space="preserve"> ADMINISTRATIVO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r>
  </si>
  <si>
    <r>
      <t>Prestación de servicios como médico psiquiatra para la investigación de Estudios Clínicos en la administración y gestión de los procesos del Centro de Investigación, y de acuerdo a las necesidades de la E.S.E Hospital Mental de Antioquia María Upegu</t>
    </r>
    <r>
      <rPr>
        <sz val="10"/>
        <color theme="1"/>
        <rFont val="Arial Narrow"/>
        <family val="2"/>
      </rPr>
      <t>i</t>
    </r>
  </si>
  <si>
    <t xml:space="preserve">Prestación de servicios como PROFESIONAL PARA LA GESTIÓN Y SEGUIMIENTO MEDIDAS DE ATENCIÓN EN MODALIDAD SUBSIDIO MONETARIO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 </t>
  </si>
  <si>
    <r>
      <t>P</t>
    </r>
    <r>
      <rPr>
        <sz val="11"/>
        <color theme="1"/>
        <rFont val="Arial Narrow"/>
        <family val="2"/>
      </rPr>
      <t xml:space="preserve">restación de servicios como </t>
    </r>
    <r>
      <rPr>
        <sz val="11"/>
        <color rgb="FF000000"/>
        <rFont val="Calibri"/>
        <family val="2"/>
        <scheme val="minor"/>
      </rPr>
      <t>TRABAJADORA SOCIAL</t>
    </r>
    <r>
      <rPr>
        <sz val="12"/>
        <color theme="1"/>
        <rFont val="Arial Narrow"/>
        <family val="2"/>
      </rPr>
      <t xml:space="preserve"> </t>
    </r>
    <r>
      <rPr>
        <sz val="11"/>
        <color theme="1"/>
        <rFont val="Arial Narrow"/>
        <family val="2"/>
      </rPr>
      <t xml:space="preserve">para desarrollar las actividades en el marco del contrato interadministrativo </t>
    </r>
    <r>
      <rPr>
        <sz val="12"/>
        <color theme="1"/>
        <rFont val="Arial Narrow"/>
        <family val="2"/>
      </rPr>
      <t>contrato N° 4600018525 de 2025 con la Gobernación de Antioquia, el cual tiene como objeto: “Garantizar medidas de atención y protección a las mujeres víctimas de violencia de género y de ser necesario a su grupo familiar</t>
    </r>
  </si>
  <si>
    <t>Prestación de servicios como PROFESIONAL EN TRABAJO SOCIAL PARA EL ACOMPAÑAMIENTO Y SEGUIMIENTO A LAS MEDIDAS DE ATENCIÓN MODALIDAD SUBSIDIO MONETARIO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</si>
  <si>
    <t xml:space="preserve">Prestación de servicios como Profesional sin experiencia,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 </t>
  </si>
  <si>
    <r>
      <t>P</t>
    </r>
    <r>
      <rPr>
        <sz val="11"/>
        <color theme="1"/>
        <rFont val="Arial Narrow"/>
        <family val="2"/>
      </rPr>
      <t xml:space="preserve">restación de servicios como </t>
    </r>
    <r>
      <rPr>
        <sz val="11"/>
        <color rgb="FF000000"/>
        <rFont val="Calibri"/>
        <family val="2"/>
        <scheme val="minor"/>
      </rPr>
      <t>ABOGADA</t>
    </r>
    <r>
      <rPr>
        <sz val="12"/>
        <color theme="1"/>
        <rFont val="Arial Narrow"/>
        <family val="2"/>
      </rPr>
      <t xml:space="preserve"> </t>
    </r>
    <r>
      <rPr>
        <sz val="11"/>
        <color theme="1"/>
        <rFont val="Arial Narrow"/>
        <family val="2"/>
      </rPr>
      <t xml:space="preserve">para desarrollar las actividades en el marco del contrato interadministrativo </t>
    </r>
    <r>
      <rPr>
        <sz val="12"/>
        <color theme="1"/>
        <rFont val="Arial Narrow"/>
        <family val="2"/>
      </rPr>
      <t>contrato N° 4600018525 de 2025 con la Gobernación de Antioquia, el cual tiene como objeto: “Garantizar medidas de atención y protección a las mujeres víctimas de violencia de género y de ser necesario a su grupo familiar”</t>
    </r>
  </si>
  <si>
    <r>
      <t xml:space="preserve">Prestación de servicios como </t>
    </r>
    <r>
      <rPr>
        <sz val="12"/>
        <color rgb="FF000000"/>
        <rFont val="Arial Narrow"/>
        <family val="2"/>
      </rPr>
      <t>Profesional Universitario</t>
    </r>
    <r>
      <rPr>
        <sz val="12"/>
        <color theme="1"/>
        <rFont val="Arial Narrow"/>
        <family val="2"/>
      </rPr>
      <t>, en el marco de la ejecución del contrato interadministrativo N° 4600018487 de 2025, suscrito con la Secretaría de las Mujeres del Departamento de Antioquia, cuyo objeto es: “</t>
    </r>
    <r>
      <rPr>
        <sz val="11"/>
        <color theme="1"/>
        <rFont val="Arial"/>
        <family val="2"/>
      </rPr>
      <t>FORTALECER ACCIONES DE LA POLÍTICA PÚBLICA DE LAS MUJERES DESDE UN ENFOQUE SICOSOCIAL PARA LA GARANTÍA DE SUS DERECHOS HUMANOS, EL FORTALECIMIENTO DE SU AUTONOMÍA ECONÓMICA Y EL DERECHO A VIVIR UNA VIDA LIBRE DE VIOLENCIAS.</t>
    </r>
  </si>
  <si>
    <r>
      <t xml:space="preserve">bienes y servicios – 80111715. Este contrato se regirá por las  por las CLÁUSULAS que a continuación se expresan: PRIMERA. OBJETO: Prestación de servicios como </t>
    </r>
    <r>
      <rPr>
        <sz val="11"/>
        <color rgb="FF000000"/>
        <rFont val="Arial Narrow"/>
        <family val="2"/>
      </rPr>
      <t>Profesional Universitario</t>
    </r>
    <r>
      <rPr>
        <sz val="11"/>
        <color theme="1"/>
        <rFont val="Arial Narrow"/>
        <family val="2"/>
      </rPr>
      <t xml:space="preserve">,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 </t>
    </r>
  </si>
  <si>
    <r>
      <t xml:space="preserve">Prestación de servicios como </t>
    </r>
    <r>
      <rPr>
        <sz val="11"/>
        <color rgb="FF000000"/>
        <rFont val="Arial Narrow"/>
        <family val="2"/>
      </rPr>
      <t>Profesional Universitario</t>
    </r>
    <r>
      <rPr>
        <sz val="11"/>
        <color theme="1"/>
        <rFont val="Arial Narrow"/>
        <family val="2"/>
      </rPr>
      <t xml:space="preserve">,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  </t>
    </r>
  </si>
  <si>
    <r>
      <t xml:space="preserve">Prestación de servicios como </t>
    </r>
    <r>
      <rPr>
        <sz val="10.5"/>
        <color rgb="FF000000"/>
        <rFont val="Arial Narrow"/>
        <family val="2"/>
      </rPr>
      <t>Profesional Universitario</t>
    </r>
    <r>
      <rPr>
        <sz val="10.5"/>
        <color theme="1"/>
        <rFont val="Arial Narrow"/>
        <family val="2"/>
      </rPr>
      <t>, en el marco de la ejecución del contrato interadministrativo N° 4600018487 de 2025, suscrito con la Secretaría de las Mujeres del Departamento de Antioquia, cuyo objeto es: “</t>
    </r>
    <r>
      <rPr>
        <sz val="10.5"/>
        <color theme="1"/>
        <rFont val="Arial"/>
        <family val="2"/>
      </rPr>
      <t>FORTALECER ACCIONES DE LA POLÍTICA PÚBLICA DE LAS MUJERES DESDE UN ENFOQUE SICOSOCIAL PARA LA GARANTÍA DE SUS DERECHOS HUMANOS, EL FORTALECIMIENTO DE SU AUTONOMÍA ECONÓMICA Y EL DERECHO A VIVIR UNA VIDA LIBRE DE VIOLENCIAS</t>
    </r>
  </si>
  <si>
    <t xml:space="preserve">Prestación de servicios como ABOGADA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 </t>
  </si>
  <si>
    <r>
      <t>Prestación de servicios como PROFESIONAL DE DEPORTES Y RECREACIÓN</t>
    </r>
    <r>
      <rPr>
        <sz val="11.5"/>
        <color rgb="FF000000"/>
        <rFont val="Calibri"/>
        <family val="2"/>
        <scheme val="minor"/>
      </rPr>
      <t xml:space="preserve"> </t>
    </r>
    <r>
      <rPr>
        <sz val="11.5"/>
        <color theme="1"/>
        <rFont val="Arial Narrow"/>
        <family val="2"/>
      </rPr>
      <t xml:space="preserve">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 </t>
    </r>
  </si>
  <si>
    <r>
      <t xml:space="preserve">Prestación de servicios como </t>
    </r>
    <r>
      <rPr>
        <sz val="11.5"/>
        <color rgb="FF000000"/>
        <rFont val="Arial Narrow"/>
        <family val="2"/>
      </rPr>
      <t>PSICOLOGA</t>
    </r>
    <r>
      <rPr>
        <sz val="11.5"/>
        <color theme="1"/>
        <rFont val="Arial Narrow"/>
        <family val="2"/>
      </rPr>
      <t xml:space="preserve">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 </t>
    </r>
  </si>
  <si>
    <r>
      <t xml:space="preserve">Prestación de servicios como </t>
    </r>
    <r>
      <rPr>
        <sz val="11.5"/>
        <color rgb="FF000000"/>
        <rFont val="Arial Narrow"/>
        <family val="2"/>
      </rPr>
      <t>PSICOLOGA</t>
    </r>
    <r>
      <rPr>
        <sz val="11.5"/>
        <color theme="1"/>
        <rFont val="Arial Narrow"/>
        <family val="2"/>
      </rPr>
      <t xml:space="preserve">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r>
  </si>
  <si>
    <t xml:space="preserve">Prestación de servicios como PROFESIONAL PARA GESTION DE OPORTUNIDADES LABORALES para desarrollar las actividades en el marco del contrato interadministrativo contrato contrato N° 4600018525 de 2025 con la Gobernación de Antioquia, el cual tiene como objeto: “Garantizar medidas de atención y protección a las mujeres víctimas de violencia de género y de ser necesario a su grupo familiar”. </t>
  </si>
  <si>
    <r>
      <t xml:space="preserve">Prestación de servicios como </t>
    </r>
    <r>
      <rPr>
        <sz val="11.5"/>
        <color rgb="FF000000"/>
        <rFont val="Arial Narrow"/>
        <family val="2"/>
      </rPr>
      <t>PSIQUIATRA</t>
    </r>
    <r>
      <rPr>
        <sz val="11.5"/>
        <color theme="1"/>
        <rFont val="Arial Narrow"/>
        <family val="2"/>
      </rPr>
      <t xml:space="preserve">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 1: Las actividades objeto del presente estudio previo deberán ser desempeñadas en o los municipios del Departamento de Antioquía que corresponda según las indicaciones dadas por la Gobernación de Antioquia</t>
    </r>
  </si>
  <si>
    <r>
      <t xml:space="preserve">: </t>
    </r>
    <r>
      <rPr>
        <sz val="11"/>
        <color theme="1"/>
        <rFont val="Arial Narrow"/>
        <family val="2"/>
      </rPr>
      <t xml:space="preserve">Prestación de servicios como </t>
    </r>
    <r>
      <rPr>
        <sz val="11"/>
        <color rgb="FF000000"/>
        <rFont val="Arial"/>
        <family val="2"/>
      </rPr>
      <t>NUTRICIONISTA</t>
    </r>
    <r>
      <rPr>
        <sz val="11"/>
        <color theme="1"/>
        <rFont val="Arial Narrow"/>
        <family val="2"/>
      </rPr>
      <t xml:space="preserve"> para desarrollar las actividades en el marco del contrato interadministrativo contrato N° </t>
    </r>
    <r>
      <rPr>
        <sz val="12"/>
        <color theme="1"/>
        <rFont val="Arial Narrow"/>
        <family val="2"/>
      </rPr>
      <t xml:space="preserve">N° 4600018525 de 2025 </t>
    </r>
    <r>
      <rPr>
        <sz val="11"/>
        <color theme="1"/>
        <rFont val="Arial Narrow"/>
        <family val="2"/>
      </rPr>
      <t>con la Gobernación de Antioquia, el cual tiene como objeto: “Garantizar medidas de atención y protección a las mujeres víctimas de violencia de género y de ser necesario a su grupo familiar</t>
    </r>
  </si>
  <si>
    <t>Prestación de servicios como PSICOLOGA NNA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</si>
  <si>
    <t>Prestación de servicios como PROFESIONAL ESPECIALIZADA - COORDINADORA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</si>
  <si>
    <r>
      <t xml:space="preserve">.  Prestación de servicios como PROFESIONAL EN </t>
    </r>
    <r>
      <rPr>
        <sz val="11.5"/>
        <color rgb="FF000000"/>
        <rFont val="Arial Narrow"/>
        <family val="2"/>
      </rPr>
      <t>PEDAGOGIA</t>
    </r>
    <r>
      <rPr>
        <sz val="11.5"/>
        <color theme="1"/>
        <rFont val="Arial Narrow"/>
        <family val="2"/>
      </rPr>
      <t xml:space="preserve">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r>
  </si>
  <si>
    <r>
      <t>P</t>
    </r>
    <r>
      <rPr>
        <sz val="11"/>
        <color theme="1"/>
        <rFont val="Arial Narrow"/>
        <family val="2"/>
      </rPr>
      <t xml:space="preserve">restación de servicios como </t>
    </r>
    <r>
      <rPr>
        <sz val="11"/>
        <color rgb="FF000000"/>
        <rFont val="Calibri"/>
        <family val="2"/>
        <scheme val="minor"/>
      </rPr>
      <t>MEDICA GENERAL</t>
    </r>
    <r>
      <rPr>
        <sz val="12"/>
        <color theme="1"/>
        <rFont val="Arial Narrow"/>
        <family val="2"/>
      </rPr>
      <t xml:space="preserve"> </t>
    </r>
    <r>
      <rPr>
        <sz val="11"/>
        <color theme="1"/>
        <rFont val="Arial Narrow"/>
        <family val="2"/>
      </rPr>
      <t xml:space="preserve">para desarrollar las actividades en el marco del contrato interadministrativo </t>
    </r>
    <r>
      <rPr>
        <sz val="12"/>
        <color theme="1"/>
        <rFont val="Arial Narrow"/>
        <family val="2"/>
      </rPr>
      <t>contrato N° 4600018525 de 2025 con la Gobernación de Antioquia, el cual tiene como objeto: “Garantizar medidas de atención y protección a las mujeres víctimas de violencia de género y de ser necesario a su grupo familiar</t>
    </r>
  </si>
  <si>
    <t xml:space="preserve">prestar servicios como Fisioterapeuta, para la implementación de estrategias enfocadas en promover la salud mental en la juventud del departamento de Antioquia con el programa “JOVENES PA´ LANTE” en cumplimiento a la resolución  N°. 2025060194132 de 20 de agosto de 2025. </t>
  </si>
  <si>
    <r>
      <t xml:space="preserve">Prestación de servicios como PROFESIONAL EN </t>
    </r>
    <r>
      <rPr>
        <sz val="12"/>
        <color rgb="FF000000"/>
        <rFont val="Arial Narrow"/>
        <family val="2"/>
      </rPr>
      <t>PEDAGOGIA</t>
    </r>
    <r>
      <rPr>
        <sz val="12"/>
        <color theme="1"/>
        <rFont val="Arial Narrow"/>
        <family val="2"/>
      </rPr>
      <t xml:space="preserve">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r>
  </si>
  <si>
    <r>
      <t xml:space="preserve">Prestación de servicios como </t>
    </r>
    <r>
      <rPr>
        <sz val="12"/>
        <color rgb="FF000000"/>
        <rFont val="Arial Narrow"/>
        <family val="2"/>
      </rPr>
      <t>Profesional Universitario</t>
    </r>
    <r>
      <rPr>
        <sz val="12"/>
        <color theme="1"/>
        <rFont val="Arial Narrow"/>
        <family val="2"/>
      </rPr>
      <t>, en el marco de la ejecución del contrato interadministrativo N° 4600018487 de 2025, suscrito con la Secretaría de las Mujeres del Departamento de Antioquia, cuyo objeto es: “</t>
    </r>
    <r>
      <rPr>
        <sz val="11"/>
        <color theme="1"/>
        <rFont val="Arial"/>
        <family val="2"/>
      </rPr>
      <t>FORTALECER ACCIONES DE LA POLÍTICA PÚBLICA DE LAS MUJERES DESDE UN ENFOQUE SICOSOCIAL PARA LA GARANTÍA DE SUS DERECHOS HUMANOS, EL FORTALECIMIENTO DE SU AUTONOMÍA ECONÓMICA Y EL DERECHO A VIVIR UNA VIDA LIBRE DE VIOLENCIAS.</t>
    </r>
    <r>
      <rPr>
        <sz val="12"/>
        <color theme="1"/>
        <rFont val="Arial Narrow"/>
        <family val="2"/>
      </rPr>
      <t xml:space="preserve">” </t>
    </r>
  </si>
  <si>
    <r>
      <t xml:space="preserve">Prestación de servicios como </t>
    </r>
    <r>
      <rPr>
        <sz val="11.5"/>
        <color rgb="FF000000"/>
        <rFont val="Arial Narrow"/>
        <family val="2"/>
      </rPr>
      <t>PROFESIONAL UNIVERSITARIO</t>
    </r>
    <r>
      <rPr>
        <sz val="11.5"/>
        <color theme="1"/>
        <rFont val="Arial Narrow"/>
        <family val="2"/>
      </rPr>
      <t>, en el marco de la ejecución del contrato interadministrativo N° 4600018487 de 2025, suscrito con la Secretaría de las Mujeres del Departamento de Antioquia, cuyo objeto es: “</t>
    </r>
    <r>
      <rPr>
        <sz val="11.5"/>
        <color theme="1"/>
        <rFont val="Arial"/>
        <family val="2"/>
      </rPr>
      <t>FORTALECER ACCIONES DE LA POLÍTICA PÚBLICA DE LAS MUJERES DESDE UN ENFOQUE SICOSOCIAL PARA LA GARANTÍA DE SUS DERECHOS HUMANOS, EL FORTALECIMIENTO DE SU AUTONOMÍA ECONÓMICA Y EL DERECHO A VIVIR UNA VIDA LIBRE DE VIOLENCIAS</t>
    </r>
    <r>
      <rPr>
        <sz val="11.5"/>
        <color theme="1"/>
        <rFont val="Arial Narrow"/>
        <family val="2"/>
      </rPr>
      <t>.”</t>
    </r>
  </si>
  <si>
    <t>Prestación de servicios como Profesional, en el marco de la ejecución del contrato interadministrativo No.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</si>
  <si>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t>Prestación servicios profesionales Jurídicos y Administrativos de acuerdo a las necesidades de la Empresa Social del Estado Hospital Mental de Antioquia María Upegui — HOMO</t>
  </si>
  <si>
    <t>Prestación de servicios como Profesional especializado/a,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</si>
  <si>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r>
      <t xml:space="preserve">Prestación de servicios como </t>
    </r>
    <r>
      <rPr>
        <sz val="11"/>
        <color rgb="FF000000"/>
        <rFont val="Arial Narrow"/>
        <family val="2"/>
      </rPr>
      <t>Profesional</t>
    </r>
    <r>
      <rPr>
        <sz val="11"/>
        <color theme="1"/>
        <rFont val="Arial Narrow"/>
        <family val="2"/>
      </rPr>
      <t xml:space="preserve">, en el marco de la ejecución del contrato interadministrativo N° 4600018487 de 2025 con la Secretaría de las Mujeres de la Gobernación de Antioquia, el cual tiene como objeto: </t>
    </r>
    <r>
      <rPr>
        <b/>
        <sz val="11"/>
        <color theme="1"/>
        <rFont val="Arial Narrow"/>
        <family val="2"/>
      </rPr>
      <t>“FORTALECER ACCIONES DE LA POLÍTICA PÚBLICA DE LAS MUJERES DESDE UN ENFOQUE SICOSOCIAL PARA LA GARANTÍA DE SUS DERECHOS HUMANOS, EL FORTALECIMIENTO DE SU AUTONOMÍA ECONÓMICA Y EL DERECHO A VIVIR UNA VIDA LIBRE DE VIOLENCIAS</t>
    </r>
  </si>
  <si>
    <r>
      <t xml:space="preserve">Prestación de servicios como </t>
    </r>
    <r>
      <rPr>
        <sz val="12"/>
        <color rgb="FF000000"/>
        <rFont val="Arial Narrow"/>
        <family val="2"/>
      </rPr>
      <t>Profesional Especializado</t>
    </r>
    <r>
      <rPr>
        <sz val="12"/>
        <color theme="1"/>
        <rFont val="Arial Narrow"/>
        <family val="2"/>
      </rPr>
      <t>, en el marco de la ejecución del contrato interadministrativo N° 4600018487 de 2025, suscrito con la Secretaría de las Mujeres del Departamento de Antioquia, cuyo objeto es: “</t>
    </r>
    <r>
      <rPr>
        <sz val="11"/>
        <color theme="1"/>
        <rFont val="Arial"/>
        <family val="2"/>
      </rPr>
      <t>FORTALECER ACCIONES DE LA POLÍTICA PÚBLICA DE LAS MUJERES DESDE UN ENFOQUE SICOSOCIAL PARA LA GARANTÍA DE SUS DERECHOS HUMANOS, EL FORTALECIMIENTO DE SU AUTONOMÍA ECONÓMICA Y EL DERECHO A VIVIR UNA VIDA LIBRE DE VIOLENCIAS</t>
    </r>
  </si>
  <si>
    <t>Prestación de servicios como APOYO LOGISTICO Y ADMINISTRAVO para desarrollar las actividades en el marco del contrato interadministrativo contrato N° 4600018525 de 2025 con la Gobernación de Antioquia, el cual tiene como objeto: “Garantizar medidas de atención y protección a las mujeres víctimas de violencia de género y de ser necesario a su grupo familiar</t>
  </si>
  <si>
    <r>
      <t xml:space="preserve">Prestación de servicios como </t>
    </r>
    <r>
      <rPr>
        <sz val="11"/>
        <color rgb="FF000000"/>
        <rFont val="Arial Narrow"/>
        <family val="2"/>
      </rPr>
      <t>Profesional</t>
    </r>
    <r>
      <rPr>
        <sz val="11"/>
        <color theme="1"/>
        <rFont val="Arial Narrow"/>
        <family val="2"/>
      </rPr>
      <t xml:space="preserve">, en el marco de la ejecución del contrato interadministrativo N° 4600018487 de 2025 con la Secretaría de las Mujeres de la Gobernación de Antioquia, el cual tiene como objeto: </t>
    </r>
    <r>
      <rPr>
        <b/>
        <sz val="11"/>
        <color theme="1"/>
        <rFont val="Arial Narrow"/>
        <family val="2"/>
      </rPr>
      <t xml:space="preserve">“FORTALECER ACCIONES DE LA POLÍTICA PÚBLICA DE LAS MUJERES DESDE UN ENFOQUE SICOSOCIAL PARA LA GARANTÍA DE SUS DERECHOS HUMANOS, EL FORTALECIMIENTO DE SU AUTONOMÍA ECONÓMICA Y EL DERECHO A VIVIR UNA VIDA LIBRE DE VIOLENCIAS.” </t>
    </r>
  </si>
  <si>
    <t>Prestación de servicios como Profesional Universitario, en el marco de la ejecución del contrato interadministrativo N° 4600018487 de 2025, suscrito con la Secretaría de las Mujeres del Departamento de Antioquia, cuyo objeto es: “FORTALECER ACCIONES DE LA POLÍTICA PÚBLICA DE LAS MUJERES DESDE UN ENFOQUE SICOSOCIAL PARA LA GARANTÍA DE SUS DERECHOS HUMANOS, EL FORTALECIMIENTO DE SU AUTONOMÍA ECONÓMICA Y EL DERECHO A VIVIR UNA VIDA LIBRE DE VIOLENCIAS.”</t>
  </si>
  <si>
    <r>
      <t xml:space="preserve">Prestar servicios como </t>
    </r>
    <r>
      <rPr>
        <sz val="12"/>
        <color theme="1"/>
        <rFont val="Arial Narrow"/>
        <family val="2"/>
      </rPr>
      <t>Nutricionista</t>
    </r>
    <r>
      <rPr>
        <sz val="11"/>
        <color theme="1"/>
        <rFont val="Arial Narrow"/>
        <family val="2"/>
      </rPr>
      <t>, para la implementación de estrategias enfocadas en promover la salud mental en la juventud del departamento de Antioquia con el programa “JOVENES PA´ LANTE” en cumplimiento a la Resolución N° 2025060194132 de 20 de agosto de 2025.</t>
    </r>
  </si>
  <si>
    <t>CONVENIO HABITANTE CALLE</t>
  </si>
  <si>
    <t xml:space="preserve">AMBOS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</si>
</sst>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_-;\-&quot;$&quot;\ * #,##0_-;_-&quot;$&quot;\ * &quot;-&quot;??_-;_-@_-"/>
    <numFmt numFmtId="167" formatCode="[$$-240A]\ #,##0;[Red][$$-240A]\ #,##0"/>
    <numFmt numFmtId="168" formatCode="_-[$$-240A]\ * #,##0_-;\-[$$-240A]\ * #,##0_-;_-[$$-240A]\ * &quot;-&quot;??_-;_-@_-"/>
    <numFmt numFmtId="169" formatCode="d/m/yyyy"/>
    <numFmt numFmtId="170" formatCode="_-&quot;$&quot;\ * #,##0_-;\-&quot;$&quot;\ * #,##0_-;_-&quot;$&quot;\ * &quot;-&quot;??_-;_-@"/>
  </numFmts>
  <fonts count="49" x14ac:knownFonts="1">
    <font>
      <sz val="11"/>
      <color theme="1"/>
      <name val="Calibri"/>
      <family val="2"/>
      <scheme val="minor"/>
    </font>
    <font>
      <sz val="11"/>
      <color theme="1"/>
      <name val="Calibri"/>
      <family val="2"/>
      <scheme val="minor"/>
    </font>
    <font>
      <sz val="10"/>
      <name val="Arial"/>
      <family val="2"/>
    </font>
    <font>
      <sz val="8"/>
      <name val="Arial"/>
      <family val="2"/>
    </font>
    <font>
      <sz val="8"/>
      <color indexed="81"/>
      <name val="Arial Narrow"/>
      <family val="2"/>
    </font>
    <font>
      <sz val="9"/>
      <color indexed="81"/>
      <name val="Tahoma"/>
      <family val="2"/>
    </font>
    <font>
      <sz val="16"/>
      <color theme="1"/>
      <name val="Arial"/>
      <family val="2"/>
    </font>
    <font>
      <b/>
      <sz val="10"/>
      <name val="Arial Narrow"/>
      <family val="2"/>
    </font>
    <font>
      <sz val="10"/>
      <name val="Arial Narrow"/>
      <family val="2"/>
    </font>
    <font>
      <b/>
      <sz val="18"/>
      <name val="Calibri"/>
      <family val="2"/>
      <scheme val="minor"/>
    </font>
    <font>
      <sz val="11"/>
      <color theme="1"/>
      <name val="Arial"/>
      <family val="2"/>
    </font>
    <font>
      <b/>
      <sz val="11"/>
      <color rgb="FF385723"/>
      <name val="Arial"/>
      <family val="2"/>
    </font>
    <font>
      <b/>
      <sz val="14"/>
      <color rgb="FF385723"/>
      <name val="Arial"/>
      <family val="2"/>
    </font>
    <font>
      <sz val="11"/>
      <name val="Calibri"/>
      <family val="2"/>
      <scheme val="minor"/>
    </font>
    <font>
      <b/>
      <sz val="11"/>
      <name val="Calibri"/>
      <family val="2"/>
      <scheme val="minor"/>
    </font>
    <font>
      <sz val="11"/>
      <color theme="1"/>
      <name val="Cambria"/>
      <family val="1"/>
    </font>
    <font>
      <b/>
      <sz val="11"/>
      <color theme="1"/>
      <name val="Calibri"/>
      <family val="2"/>
      <scheme val="minor"/>
    </font>
    <font>
      <b/>
      <sz val="14"/>
      <color rgb="FF385723"/>
      <name val="Cambria"/>
      <family val="1"/>
    </font>
    <font>
      <b/>
      <sz val="14"/>
      <name val="Cambria"/>
      <family val="1"/>
    </font>
    <font>
      <sz val="14"/>
      <color rgb="FF000000"/>
      <name val="Cambria"/>
      <family val="1"/>
    </font>
    <font>
      <sz val="14"/>
      <name val="Cambria"/>
      <family val="1"/>
    </font>
    <font>
      <b/>
      <sz val="14"/>
      <color theme="1"/>
      <name val="Cambria"/>
      <family val="1"/>
    </font>
    <font>
      <sz val="14"/>
      <color rgb="FFFF0000"/>
      <name val="Cambria"/>
      <family val="1"/>
    </font>
    <font>
      <vertAlign val="superscript"/>
      <sz val="14"/>
      <color theme="1"/>
      <name val="Cambria"/>
      <family val="1"/>
    </font>
    <font>
      <b/>
      <sz val="14"/>
      <color theme="9" tint="-0.499984740745262"/>
      <name val="Cambria"/>
      <family val="1"/>
    </font>
    <font>
      <sz val="14"/>
      <color theme="9" tint="-0.499984740745262"/>
      <name val="Cambria"/>
      <family val="1"/>
    </font>
    <font>
      <sz val="11"/>
      <color theme="1"/>
      <name val="Arial Narrow"/>
      <family val="2"/>
    </font>
    <font>
      <sz val="12"/>
      <color theme="1"/>
      <name val="Arial Narrow"/>
      <family val="2"/>
    </font>
    <font>
      <sz val="9"/>
      <color theme="1"/>
      <name val="Arial"/>
      <family val="2"/>
    </font>
    <font>
      <b/>
      <sz val="8"/>
      <name val="Arial"/>
      <family val="2"/>
    </font>
    <font>
      <sz val="11"/>
      <name val="Cambria"/>
      <family val="1"/>
    </font>
    <font>
      <sz val="11"/>
      <color rgb="FF000000"/>
      <name val="Arial Narrow"/>
      <family val="2"/>
    </font>
    <font>
      <b/>
      <sz val="11"/>
      <color theme="1"/>
      <name val="Arial Narrow"/>
      <family val="2"/>
    </font>
    <font>
      <sz val="11.5"/>
      <color theme="1"/>
      <name val="Arial Narrow"/>
      <family val="2"/>
    </font>
    <font>
      <sz val="11.5"/>
      <color rgb="FF000000"/>
      <name val="Arial Narrow"/>
      <family val="2"/>
    </font>
    <font>
      <sz val="12"/>
      <name val="Arial"/>
      <family val="2"/>
    </font>
    <font>
      <sz val="11"/>
      <color theme="1"/>
      <name val="Calibri"/>
      <family val="2"/>
    </font>
    <font>
      <sz val="12"/>
      <color rgb="FF000000"/>
      <name val="Arial Narrow"/>
      <family val="2"/>
    </font>
    <font>
      <sz val="14"/>
      <color theme="1"/>
      <name val="Arial Narrow"/>
      <family val="2"/>
    </font>
    <font>
      <sz val="12"/>
      <color theme="1"/>
      <name val="Arial"/>
      <family val="2"/>
    </font>
    <font>
      <sz val="11"/>
      <color rgb="FF000000"/>
      <name val="Calibri"/>
      <family val="2"/>
      <scheme val="minor"/>
    </font>
    <font>
      <sz val="11.5"/>
      <color rgb="FF000000"/>
      <name val="Calibri"/>
      <family val="2"/>
      <scheme val="minor"/>
    </font>
    <font>
      <b/>
      <sz val="12"/>
      <color theme="1"/>
      <name val="Arial Narrow"/>
      <family val="2"/>
    </font>
    <font>
      <sz val="10.5"/>
      <color theme="1"/>
      <name val="Arial Narrow"/>
      <family val="2"/>
    </font>
    <font>
      <sz val="11"/>
      <color rgb="FF000000"/>
      <name val="Arial"/>
      <family val="2"/>
    </font>
    <font>
      <sz val="10"/>
      <color theme="1"/>
      <name val="Arial Narrow"/>
      <family val="2"/>
    </font>
    <font>
      <sz val="10.5"/>
      <color rgb="FF000000"/>
      <name val="Arial Narrow"/>
      <family val="2"/>
    </font>
    <font>
      <sz val="10.5"/>
      <color theme="1"/>
      <name val="Arial"/>
      <family val="2"/>
    </font>
    <font>
      <sz val="11.5"/>
      <color theme="1"/>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59999389629810485"/>
        <bgColor indexed="65"/>
      </patternFill>
    </fill>
    <fill>
      <patternFill patternType="solid">
        <fgColor theme="0"/>
        <bgColor theme="0"/>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rgb="FFFFFFFF"/>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s>
  <cellStyleXfs count="28">
    <xf numFmtId="0" fontId="0" fillId="0" borderId="0"/>
    <xf numFmtId="0" fontId="2" fillId="0" borderId="0"/>
    <xf numFmtId="16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0" fontId="1" fillId="8" borderId="0" applyNumberFormat="0" applyBorder="0" applyAlignment="0" applyProtection="0"/>
  </cellStyleXfs>
  <cellXfs count="232">
    <xf numFmtId="0" fontId="0" fillId="0" borderId="0" xfId="0"/>
    <xf numFmtId="0" fontId="3" fillId="0" borderId="0" xfId="0" applyFont="1" applyFill="1" applyBorder="1"/>
    <xf numFmtId="0" fontId="6" fillId="0" borderId="0" xfId="0" applyFont="1"/>
    <xf numFmtId="3" fontId="6" fillId="0" borderId="0" xfId="0" applyNumberFormat="1" applyFont="1"/>
    <xf numFmtId="0" fontId="3" fillId="0" borderId="0" xfId="0" applyFont="1" applyBorder="1"/>
    <xf numFmtId="0" fontId="3" fillId="0" borderId="0" xfId="0" applyFont="1" applyBorder="1" applyAlignment="1">
      <alignment horizontal="center"/>
    </xf>
    <xf numFmtId="0" fontId="8" fillId="3" borderId="0" xfId="0" applyFont="1" applyFill="1"/>
    <xf numFmtId="0" fontId="8" fillId="3" borderId="0" xfId="0" applyFont="1" applyFill="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xf>
    <xf numFmtId="0" fontId="9" fillId="3" borderId="0" xfId="0" applyFont="1" applyFill="1" applyBorder="1" applyAlignment="1">
      <alignment vertical="center"/>
    </xf>
    <xf numFmtId="0" fontId="10" fillId="0" borderId="0" xfId="0" applyFont="1"/>
    <xf numFmtId="0" fontId="11" fillId="3" borderId="2" xfId="0" applyFont="1" applyFill="1" applyBorder="1" applyAlignment="1">
      <alignment horizontal="center" vertical="center" wrapText="1" readingOrder="1"/>
    </xf>
    <xf numFmtId="0" fontId="11" fillId="3" borderId="0" xfId="0" applyFont="1" applyFill="1" applyBorder="1" applyAlignment="1">
      <alignment horizontal="center" vertical="center" wrapText="1" readingOrder="1"/>
    </xf>
    <xf numFmtId="1" fontId="7" fillId="5" borderId="16" xfId="0" applyNumberFormat="1" applyFont="1" applyFill="1" applyBorder="1" applyAlignment="1">
      <alignment horizontal="center" vertical="center"/>
    </xf>
    <xf numFmtId="0" fontId="7" fillId="5" borderId="17" xfId="0" applyFont="1" applyFill="1" applyBorder="1" applyAlignment="1">
      <alignment horizontal="center" vertical="center"/>
    </xf>
    <xf numFmtId="0" fontId="7" fillId="5" borderId="18" xfId="0" applyFont="1" applyFill="1" applyBorder="1" applyAlignment="1">
      <alignment horizontal="center" vertical="center" wrapText="1"/>
    </xf>
    <xf numFmtId="0" fontId="15" fillId="0" borderId="0" xfId="0" applyFont="1" applyFill="1" applyBorder="1" applyAlignment="1">
      <alignment horizontal="left" vertical="top"/>
    </xf>
    <xf numFmtId="0" fontId="15" fillId="0" borderId="0" xfId="0" applyFont="1" applyFill="1" applyBorder="1" applyAlignment="1">
      <alignment horizontal="left" vertical="top" wrapText="1"/>
    </xf>
    <xf numFmtId="14" fontId="15" fillId="0" borderId="0" xfId="0" applyNumberFormat="1" applyFont="1" applyFill="1" applyBorder="1" applyAlignment="1">
      <alignment horizontal="left" vertical="top"/>
    </xf>
    <xf numFmtId="0" fontId="17" fillId="3" borderId="2" xfId="0" applyFont="1" applyFill="1" applyBorder="1" applyAlignment="1">
      <alignment horizontal="center" vertical="center" wrapText="1" readingOrder="1"/>
    </xf>
    <xf numFmtId="0" fontId="17" fillId="3" borderId="0" xfId="0" applyFont="1" applyFill="1" applyBorder="1" applyAlignment="1">
      <alignment horizontal="center" vertical="center" wrapText="1" readingOrder="1"/>
    </xf>
    <xf numFmtId="0" fontId="19" fillId="5" borderId="1" xfId="0" applyFont="1" applyFill="1" applyBorder="1" applyAlignment="1">
      <alignment horizontal="left" vertical="center" wrapText="1" readingOrder="1"/>
    </xf>
    <xf numFmtId="0" fontId="19" fillId="3" borderId="1" xfId="0" applyFont="1" applyFill="1" applyBorder="1" applyAlignment="1">
      <alignment horizontal="left" vertical="center" wrapText="1" readingOrder="1"/>
    </xf>
    <xf numFmtId="0" fontId="22" fillId="5" borderId="1" xfId="0" applyFont="1" applyFill="1" applyBorder="1" applyAlignment="1">
      <alignment horizontal="left" vertical="center" wrapText="1" readingOrder="1"/>
    </xf>
    <xf numFmtId="0" fontId="23" fillId="3" borderId="0" xfId="0" applyFont="1" applyFill="1" applyBorder="1" applyAlignment="1">
      <alignment horizontal="center" vertical="center"/>
    </xf>
    <xf numFmtId="0" fontId="21" fillId="3" borderId="0" xfId="0" applyFont="1" applyFill="1" applyBorder="1" applyAlignment="1">
      <alignment horizontal="center" vertical="center"/>
    </xf>
    <xf numFmtId="1" fontId="24" fillId="6" borderId="10" xfId="0" applyNumberFormat="1" applyFont="1" applyFill="1" applyBorder="1" applyAlignment="1">
      <alignment horizontal="center" vertical="center" wrapText="1"/>
    </xf>
    <xf numFmtId="165" fontId="13" fillId="3" borderId="0" xfId="2" applyNumberFormat="1" applyFont="1" applyFill="1"/>
    <xf numFmtId="165" fontId="14" fillId="5" borderId="17" xfId="2" applyNumberFormat="1" applyFont="1" applyFill="1" applyBorder="1" applyAlignment="1">
      <alignment horizontal="center" vertical="center"/>
    </xf>
    <xf numFmtId="165" fontId="13" fillId="0" borderId="0" xfId="2" applyNumberFormat="1" applyFont="1" applyBorder="1"/>
    <xf numFmtId="42" fontId="20" fillId="5" borderId="1" xfId="3" applyFont="1" applyFill="1" applyBorder="1" applyAlignment="1">
      <alignment horizontal="right" vertical="center" wrapText="1"/>
    </xf>
    <xf numFmtId="42" fontId="20" fillId="3" borderId="1" xfId="3" applyFont="1" applyFill="1" applyBorder="1" applyAlignment="1">
      <alignment horizontal="right" vertical="center" wrapText="1"/>
    </xf>
    <xf numFmtId="42" fontId="19" fillId="5" borderId="1" xfId="3" applyFont="1" applyFill="1" applyBorder="1" applyAlignment="1">
      <alignment horizontal="right" vertical="center"/>
    </xf>
    <xf numFmtId="42" fontId="20" fillId="3" borderId="0" xfId="3" applyFont="1" applyFill="1" applyBorder="1" applyAlignment="1">
      <alignment horizontal="center" vertical="center" wrapText="1"/>
    </xf>
    <xf numFmtId="42" fontId="24" fillId="6" borderId="11" xfId="3" applyFont="1" applyFill="1" applyBorder="1" applyAlignment="1">
      <alignment horizontal="right" vertical="center" wrapText="1"/>
    </xf>
    <xf numFmtId="42" fontId="18" fillId="3" borderId="3" xfId="3" applyFont="1" applyFill="1" applyBorder="1" applyAlignment="1">
      <alignment horizontal="right" vertical="center" wrapText="1"/>
    </xf>
    <xf numFmtId="3" fontId="21" fillId="0" borderId="5" xfId="0" applyNumberFormat="1" applyFont="1" applyBorder="1" applyAlignment="1">
      <alignment horizontal="center"/>
    </xf>
    <xf numFmtId="3" fontId="20" fillId="5" borderId="1" xfId="0" applyNumberFormat="1" applyFont="1" applyFill="1" applyBorder="1" applyAlignment="1">
      <alignment horizontal="center" vertical="center" wrapText="1"/>
    </xf>
    <xf numFmtId="3" fontId="20" fillId="3" borderId="1" xfId="0" applyNumberFormat="1" applyFont="1" applyFill="1" applyBorder="1" applyAlignment="1">
      <alignment horizontal="center" vertical="center" wrapText="1"/>
    </xf>
    <xf numFmtId="0" fontId="15" fillId="0" borderId="0" xfId="0" applyNumberFormat="1" applyFont="1" applyFill="1" applyBorder="1" applyAlignment="1">
      <alignment horizontal="left" vertical="top"/>
    </xf>
    <xf numFmtId="0" fontId="16" fillId="3" borderId="1" xfId="0" applyFont="1" applyFill="1" applyBorder="1" applyAlignment="1">
      <alignment horizontal="left" vertical="top" wrapText="1"/>
    </xf>
    <xf numFmtId="1" fontId="7" fillId="5" borderId="19" xfId="0" applyNumberFormat="1" applyFont="1" applyFill="1" applyBorder="1" applyAlignment="1">
      <alignment horizontal="center" vertical="center"/>
    </xf>
    <xf numFmtId="0" fontId="7" fillId="5" borderId="20" xfId="0" applyFont="1" applyFill="1" applyBorder="1" applyAlignment="1">
      <alignment horizontal="center" vertical="center"/>
    </xf>
    <xf numFmtId="0" fontId="18" fillId="4" borderId="1" xfId="0" applyFont="1" applyFill="1" applyBorder="1" applyAlignment="1">
      <alignment horizontal="center" vertical="center" wrapText="1" readingOrder="1"/>
    </xf>
    <xf numFmtId="166" fontId="0" fillId="0" borderId="1" xfId="8" applyNumberFormat="1" applyFont="1" applyFill="1" applyBorder="1"/>
    <xf numFmtId="166" fontId="0" fillId="0" borderId="1" xfId="8" applyNumberFormat="1" applyFont="1" applyFill="1" applyBorder="1" applyAlignment="1">
      <alignment wrapText="1"/>
    </xf>
    <xf numFmtId="0" fontId="19" fillId="0" borderId="1" xfId="0" applyFont="1" applyFill="1" applyBorder="1" applyAlignment="1">
      <alignment horizontal="left" vertical="center" wrapText="1" readingOrder="1"/>
    </xf>
    <xf numFmtId="3" fontId="20" fillId="0" borderId="1" xfId="0" applyNumberFormat="1" applyFont="1" applyFill="1" applyBorder="1" applyAlignment="1">
      <alignment horizontal="center" vertical="center" wrapText="1"/>
    </xf>
    <xf numFmtId="42" fontId="20" fillId="0" borderId="1" xfId="3" applyFont="1" applyFill="1" applyBorder="1" applyAlignment="1">
      <alignment horizontal="right" vertical="center" wrapText="1"/>
    </xf>
    <xf numFmtId="42" fontId="6" fillId="0" borderId="0" xfId="0" applyNumberFormat="1" applyFont="1"/>
    <xf numFmtId="0" fontId="3" fillId="0" borderId="0" xfId="0" applyFont="1" applyFill="1" applyBorder="1" applyAlignment="1">
      <alignment horizontal="left" vertical="top"/>
    </xf>
    <xf numFmtId="0" fontId="0" fillId="0" borderId="1" xfId="0" applyFill="1" applyBorder="1"/>
    <xf numFmtId="14" fontId="0" fillId="0" borderId="1" xfId="0" applyNumberFormat="1" applyFill="1" applyBorder="1"/>
    <xf numFmtId="0" fontId="0" fillId="0" borderId="1" xfId="0" applyFill="1" applyBorder="1" applyAlignment="1">
      <alignment wrapText="1"/>
    </xf>
    <xf numFmtId="0" fontId="26" fillId="0" borderId="1" xfId="0" applyFont="1" applyFill="1" applyBorder="1" applyAlignment="1">
      <alignment wrapText="1"/>
    </xf>
    <xf numFmtId="0" fontId="7" fillId="5" borderId="21" xfId="0" applyFont="1" applyFill="1" applyBorder="1" applyAlignment="1">
      <alignment horizontal="center" vertical="center"/>
    </xf>
    <xf numFmtId="0" fontId="0" fillId="0" borderId="0" xfId="0" applyFill="1"/>
    <xf numFmtId="0" fontId="26" fillId="0" borderId="1" xfId="0" applyFont="1" applyFill="1" applyBorder="1" applyAlignment="1">
      <alignment horizontal="left" vertical="justify" wrapText="1"/>
    </xf>
    <xf numFmtId="0" fontId="7" fillId="5" borderId="1" xfId="0" applyFont="1" applyFill="1" applyBorder="1" applyAlignment="1">
      <alignment horizontal="center" vertical="center" wrapText="1"/>
    </xf>
    <xf numFmtId="0" fontId="8" fillId="0" borderId="0" xfId="0" applyFont="1" applyFill="1"/>
    <xf numFmtId="42" fontId="8" fillId="0" borderId="0" xfId="3" applyFont="1" applyFill="1"/>
    <xf numFmtId="165" fontId="13" fillId="0" borderId="0" xfId="2" applyNumberFormat="1" applyFont="1" applyFill="1"/>
    <xf numFmtId="0" fontId="8" fillId="0" borderId="0" xfId="0" applyFont="1" applyFill="1" applyAlignment="1">
      <alignment horizontal="center" vertical="center" wrapText="1"/>
    </xf>
    <xf numFmtId="0" fontId="16" fillId="0" borderId="1" xfId="27" applyFont="1" applyFill="1" applyBorder="1" applyAlignment="1">
      <alignment horizontal="center" vertical="center" wrapText="1"/>
    </xf>
    <xf numFmtId="42" fontId="16" fillId="0" borderId="1" xfId="3" applyFont="1" applyFill="1" applyBorder="1" applyAlignment="1">
      <alignment horizontal="center" vertical="center" wrapText="1"/>
    </xf>
    <xf numFmtId="166" fontId="16" fillId="0" borderId="1" xfId="3" applyNumberFormat="1" applyFont="1" applyFill="1" applyBorder="1" applyAlignment="1">
      <alignment horizontal="center" vertical="center" wrapText="1"/>
    </xf>
    <xf numFmtId="0" fontId="0" fillId="0" borderId="0" xfId="0" applyFont="1" applyFill="1" applyAlignment="1">
      <alignment wrapText="1"/>
    </xf>
    <xf numFmtId="0" fontId="0" fillId="0" borderId="0" xfId="0" applyFill="1" applyAlignment="1">
      <alignment wrapText="1"/>
    </xf>
    <xf numFmtId="166" fontId="0" fillId="0" borderId="0" xfId="3" applyNumberFormat="1" applyFont="1" applyFill="1"/>
    <xf numFmtId="0" fontId="0" fillId="0" borderId="0" xfId="0" applyFill="1" applyAlignment="1">
      <alignment horizontal="center" vertical="center" wrapText="1"/>
    </xf>
    <xf numFmtId="42" fontId="0" fillId="0" borderId="0" xfId="3" applyFont="1" applyFill="1"/>
    <xf numFmtId="0" fontId="26" fillId="0" borderId="1" xfId="0" applyFont="1" applyBorder="1" applyAlignment="1">
      <alignment horizontal="center" vertical="center" wrapText="1"/>
    </xf>
    <xf numFmtId="166" fontId="29" fillId="0" borderId="0" xfId="0" applyNumberFormat="1" applyFont="1" applyBorder="1"/>
    <xf numFmtId="0" fontId="29" fillId="0" borderId="0" xfId="0" applyFont="1" applyBorder="1"/>
    <xf numFmtId="0" fontId="6" fillId="0" borderId="0" xfId="0" applyFont="1" applyFill="1"/>
    <xf numFmtId="42" fontId="6" fillId="0" borderId="0" xfId="0" applyNumberFormat="1" applyFont="1" applyFill="1"/>
    <xf numFmtId="0" fontId="6" fillId="0" borderId="0" xfId="0" applyFont="1" applyFill="1" applyAlignment="1">
      <alignment horizontal="left"/>
    </xf>
    <xf numFmtId="42" fontId="6" fillId="0" borderId="0" xfId="0" applyNumberFormat="1" applyFont="1" applyFill="1" applyAlignment="1">
      <alignment horizontal="left"/>
    </xf>
    <xf numFmtId="1" fontId="7" fillId="5" borderId="1" xfId="0" applyNumberFormat="1" applyFont="1" applyFill="1" applyBorder="1" applyAlignment="1">
      <alignment horizontal="center" vertical="center"/>
    </xf>
    <xf numFmtId="0" fontId="7" fillId="5" borderId="1" xfId="0" applyFont="1" applyFill="1" applyBorder="1" applyAlignment="1">
      <alignment horizontal="center" vertical="center"/>
    </xf>
    <xf numFmtId="165" fontId="14" fillId="5" borderId="1" xfId="2" applyNumberFormat="1" applyFont="1" applyFill="1" applyBorder="1" applyAlignment="1">
      <alignment horizontal="center" vertical="center"/>
    </xf>
    <xf numFmtId="0" fontId="26" fillId="0" borderId="1" xfId="0" applyFont="1" applyBorder="1" applyAlignment="1">
      <alignment wrapText="1"/>
    </xf>
    <xf numFmtId="14" fontId="0" fillId="0" borderId="1" xfId="0" applyNumberFormat="1" applyBorder="1"/>
    <xf numFmtId="0" fontId="3" fillId="0" borderId="1" xfId="0" applyFont="1" applyBorder="1"/>
    <xf numFmtId="0" fontId="0" fillId="0" borderId="1" xfId="0" applyBorder="1"/>
    <xf numFmtId="3" fontId="30" fillId="0" borderId="1" xfId="2" applyNumberFormat="1" applyFont="1" applyBorder="1" applyAlignment="1">
      <alignment vertical="top"/>
    </xf>
    <xf numFmtId="3" fontId="0" fillId="0" borderId="1" xfId="0" applyNumberFormat="1" applyBorder="1"/>
    <xf numFmtId="42" fontId="19" fillId="0" borderId="1" xfId="3" applyFont="1" applyFill="1" applyBorder="1" applyAlignment="1">
      <alignment horizontal="right" vertical="center"/>
    </xf>
    <xf numFmtId="166" fontId="3" fillId="0" borderId="0" xfId="0" applyNumberFormat="1" applyFont="1" applyBorder="1"/>
    <xf numFmtId="0" fontId="3" fillId="0" borderId="0" xfId="0" applyFont="1" applyFill="1" applyBorder="1" applyAlignment="1"/>
    <xf numFmtId="0" fontId="7" fillId="5" borderId="1" xfId="0" applyFont="1" applyFill="1" applyBorder="1" applyAlignment="1">
      <alignment horizontal="center" vertical="justify" wrapText="1"/>
    </xf>
    <xf numFmtId="14" fontId="0" fillId="0" borderId="1" xfId="0" applyNumberFormat="1" applyBorder="1" applyAlignment="1">
      <alignment horizontal="center" vertical="center"/>
    </xf>
    <xf numFmtId="0" fontId="0" fillId="0" borderId="0" xfId="0" applyFill="1" applyBorder="1" applyAlignment="1">
      <alignment wrapText="1"/>
    </xf>
    <xf numFmtId="0" fontId="27" fillId="0" borderId="0" xfId="0" applyFont="1" applyFill="1" applyBorder="1" applyAlignment="1">
      <alignment wrapText="1"/>
    </xf>
    <xf numFmtId="14" fontId="0" fillId="0" borderId="0" xfId="0" applyNumberFormat="1" applyFill="1" applyBorder="1" applyAlignment="1">
      <alignment wrapText="1"/>
    </xf>
    <xf numFmtId="0" fontId="0" fillId="0" borderId="0" xfId="0" applyBorder="1" applyAlignment="1">
      <alignment wrapText="1"/>
    </xf>
    <xf numFmtId="166" fontId="0" fillId="0" borderId="1" xfId="8" applyNumberFormat="1" applyFont="1" applyFill="1" applyBorder="1" applyAlignment="1">
      <alignment horizontal="center" vertical="center"/>
    </xf>
    <xf numFmtId="14" fontId="0" fillId="0" borderId="1" xfId="0" applyNumberFormat="1" applyBorder="1" applyAlignment="1">
      <alignment horizontal="center" vertical="center" wrapText="1"/>
    </xf>
    <xf numFmtId="0" fontId="28" fillId="0" borderId="1" xfId="0" applyFont="1" applyBorder="1" applyAlignment="1">
      <alignment wrapText="1"/>
    </xf>
    <xf numFmtId="3" fontId="3" fillId="0" borderId="0" xfId="0" applyNumberFormat="1" applyFont="1" applyBorder="1"/>
    <xf numFmtId="0" fontId="0" fillId="0" borderId="1" xfId="0" applyBorder="1" applyAlignment="1">
      <alignment wrapText="1"/>
    </xf>
    <xf numFmtId="0" fontId="27" fillId="0" borderId="1" xfId="0" applyFont="1" applyBorder="1" applyAlignment="1">
      <alignment horizontal="left" vertical="justify" wrapText="1"/>
    </xf>
    <xf numFmtId="0" fontId="0" fillId="0" borderId="1" xfId="0" applyFill="1" applyBorder="1" applyAlignment="1">
      <alignment horizontal="center" vertical="center" wrapText="1"/>
    </xf>
    <xf numFmtId="3" fontId="0" fillId="0" borderId="1" xfId="0" applyNumberFormat="1" applyFill="1" applyBorder="1" applyAlignment="1">
      <alignment horizontal="center" vertical="center" wrapText="1"/>
    </xf>
    <xf numFmtId="0" fontId="16" fillId="5" borderId="1" xfId="27" applyFont="1" applyFill="1" applyBorder="1" applyAlignment="1">
      <alignment horizontal="center" vertical="center" wrapText="1"/>
    </xf>
    <xf numFmtId="167" fontId="0" fillId="0" borderId="1" xfId="0" applyNumberFormat="1" applyBorder="1" applyAlignment="1">
      <alignment horizontal="center" vertical="center"/>
    </xf>
    <xf numFmtId="165" fontId="14" fillId="5" borderId="20" xfId="2" applyNumberFormat="1" applyFont="1" applyFill="1" applyBorder="1" applyAlignment="1">
      <alignment horizontal="center" vertical="center"/>
    </xf>
    <xf numFmtId="0" fontId="0" fillId="0" borderId="8" xfId="0" applyFill="1" applyBorder="1" applyAlignment="1">
      <alignment wrapText="1"/>
    </xf>
    <xf numFmtId="0" fontId="27" fillId="0" borderId="8" xfId="0" applyFont="1" applyFill="1" applyBorder="1" applyAlignment="1">
      <alignment wrapText="1"/>
    </xf>
    <xf numFmtId="14" fontId="0" fillId="0" borderId="8" xfId="0" applyNumberFormat="1" applyFill="1" applyBorder="1" applyAlignment="1">
      <alignment wrapText="1"/>
    </xf>
    <xf numFmtId="166" fontId="0" fillId="0" borderId="8" xfId="8" applyNumberFormat="1" applyFont="1" applyFill="1" applyBorder="1" applyAlignment="1">
      <alignment wrapText="1"/>
    </xf>
    <xf numFmtId="0" fontId="32" fillId="0" borderId="1" xfId="0" applyFont="1" applyBorder="1"/>
    <xf numFmtId="0" fontId="3" fillId="0" borderId="1" xfId="0" applyFont="1" applyFill="1" applyBorder="1"/>
    <xf numFmtId="1"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165" fontId="14" fillId="0" borderId="1" xfId="2"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28" fillId="0" borderId="1" xfId="0" applyFont="1" applyBorder="1"/>
    <xf numFmtId="0" fontId="31" fillId="0" borderId="1" xfId="0" applyFont="1" applyBorder="1" applyAlignment="1">
      <alignment wrapText="1"/>
    </xf>
    <xf numFmtId="0" fontId="7" fillId="0" borderId="1" xfId="0" applyFont="1" applyFill="1" applyBorder="1" applyAlignment="1">
      <alignment horizontal="center" vertical="justify" wrapText="1"/>
    </xf>
    <xf numFmtId="3" fontId="0" fillId="0" borderId="1" xfId="0" applyNumberFormat="1" applyBorder="1" applyAlignment="1">
      <alignment horizontal="center" vertical="center" wrapText="1"/>
    </xf>
    <xf numFmtId="0" fontId="3" fillId="0" borderId="13" xfId="0" applyFont="1" applyBorder="1"/>
    <xf numFmtId="0" fontId="3" fillId="0" borderId="13" xfId="0" applyFont="1" applyFill="1" applyBorder="1"/>
    <xf numFmtId="0" fontId="26" fillId="0" borderId="1" xfId="0" applyFont="1" applyBorder="1" applyAlignment="1">
      <alignment horizontal="center" wrapText="1"/>
    </xf>
    <xf numFmtId="0" fontId="26" fillId="0" borderId="1" xfId="0" applyFont="1" applyBorder="1" applyAlignment="1">
      <alignment horizontal="left" vertical="justify" wrapText="1"/>
    </xf>
    <xf numFmtId="3" fontId="6" fillId="0" borderId="0" xfId="0" applyNumberFormat="1" applyFont="1" applyFill="1"/>
    <xf numFmtId="3" fontId="18" fillId="4" borderId="5" xfId="0" applyNumberFormat="1" applyFont="1" applyFill="1" applyBorder="1" applyAlignment="1">
      <alignment horizontal="center" vertical="center" wrapText="1"/>
    </xf>
    <xf numFmtId="42" fontId="18" fillId="4" borderId="3" xfId="3" applyFont="1" applyFill="1" applyBorder="1" applyAlignment="1">
      <alignment horizontal="right" vertical="center" wrapText="1"/>
    </xf>
    <xf numFmtId="14" fontId="0" fillId="0" borderId="0" xfId="0" applyNumberFormat="1" applyBorder="1" applyAlignment="1">
      <alignment horizontal="center" vertical="center"/>
    </xf>
    <xf numFmtId="166" fontId="0" fillId="0" borderId="0" xfId="8" applyNumberFormat="1" applyFont="1" applyFill="1" applyBorder="1" applyAlignment="1">
      <alignment horizontal="center" vertical="center"/>
    </xf>
    <xf numFmtId="168" fontId="3" fillId="0" borderId="0" xfId="0" applyNumberFormat="1" applyFont="1" applyBorder="1"/>
    <xf numFmtId="0" fontId="35" fillId="0" borderId="0" xfId="0" applyFont="1" applyFill="1" applyBorder="1" applyAlignment="1">
      <alignment horizontal="left" vertical="top"/>
    </xf>
    <xf numFmtId="1" fontId="7" fillId="5" borderId="22" xfId="0" applyNumberFormat="1" applyFont="1" applyFill="1" applyBorder="1" applyAlignment="1">
      <alignment horizontal="center" vertical="center"/>
    </xf>
    <xf numFmtId="0" fontId="33" fillId="0" borderId="0" xfId="0" applyFont="1" applyAlignment="1">
      <alignment wrapText="1"/>
    </xf>
    <xf numFmtId="0" fontId="34" fillId="0" borderId="0" xfId="0" applyFont="1" applyAlignment="1">
      <alignment wrapText="1"/>
    </xf>
    <xf numFmtId="0" fontId="0" fillId="0" borderId="1" xfId="0" applyBorder="1" applyAlignment="1">
      <alignment horizontal="center" vertical="center"/>
    </xf>
    <xf numFmtId="0" fontId="28" fillId="9" borderId="1" xfId="0" applyFont="1" applyFill="1" applyBorder="1"/>
    <xf numFmtId="0" fontId="32" fillId="9" borderId="1" xfId="0" applyFont="1" applyFill="1" applyBorder="1"/>
    <xf numFmtId="0" fontId="26" fillId="9" borderId="0" xfId="0" applyFont="1" applyFill="1" applyBorder="1" applyAlignment="1">
      <alignment wrapText="1"/>
    </xf>
    <xf numFmtId="169" fontId="36" fillId="9" borderId="24" xfId="0" applyNumberFormat="1" applyFont="1" applyFill="1" applyBorder="1"/>
    <xf numFmtId="170" fontId="36" fillId="9" borderId="24" xfId="0" applyNumberFormat="1" applyFont="1" applyFill="1" applyBorder="1"/>
    <xf numFmtId="0" fontId="36" fillId="9" borderId="24" xfId="0" applyFont="1" applyFill="1" applyBorder="1" applyAlignment="1">
      <alignment wrapText="1"/>
    </xf>
    <xf numFmtId="169" fontId="36" fillId="0" borderId="24" xfId="0" applyNumberFormat="1" applyFont="1" applyBorder="1"/>
    <xf numFmtId="3" fontId="36" fillId="0" borderId="24" xfId="0" applyNumberFormat="1" applyFont="1" applyBorder="1"/>
    <xf numFmtId="170" fontId="3" fillId="0" borderId="0" xfId="0" applyNumberFormat="1" applyFont="1" applyBorder="1"/>
    <xf numFmtId="0" fontId="28" fillId="0" borderId="25" xfId="0" applyFont="1" applyBorder="1"/>
    <xf numFmtId="0" fontId="36" fillId="0" borderId="24" xfId="0" applyFont="1" applyBorder="1" applyAlignment="1">
      <alignment wrapText="1"/>
    </xf>
    <xf numFmtId="0" fontId="28" fillId="0" borderId="0" xfId="0" applyFont="1" applyBorder="1" applyAlignment="1">
      <alignment horizontal="center" vertical="center"/>
    </xf>
    <xf numFmtId="0" fontId="27" fillId="0" borderId="0" xfId="0" applyFont="1" applyBorder="1" applyAlignment="1">
      <alignment wrapText="1"/>
    </xf>
    <xf numFmtId="14" fontId="0" fillId="0" borderId="0" xfId="0" applyNumberFormat="1" applyBorder="1"/>
    <xf numFmtId="0" fontId="0" fillId="0" borderId="0" xfId="0" applyFill="1" applyBorder="1"/>
    <xf numFmtId="42" fontId="0" fillId="0" borderId="0" xfId="3" applyFont="1" applyFill="1" applyBorder="1"/>
    <xf numFmtId="3" fontId="0" fillId="0" borderId="0" xfId="0" applyNumberFormat="1" applyBorder="1"/>
    <xf numFmtId="0" fontId="36" fillId="0" borderId="0" xfId="0" applyFont="1" applyBorder="1" applyAlignment="1">
      <alignment wrapText="1"/>
    </xf>
    <xf numFmtId="166" fontId="16" fillId="0" borderId="3" xfId="3" applyNumberFormat="1" applyFont="1" applyFill="1" applyBorder="1" applyAlignment="1">
      <alignment horizontal="center" vertical="center" wrapText="1"/>
    </xf>
    <xf numFmtId="0" fontId="35" fillId="0" borderId="1" xfId="0" applyFont="1" applyFill="1" applyBorder="1" applyAlignment="1">
      <alignment horizontal="left" vertical="top"/>
    </xf>
    <xf numFmtId="0" fontId="3" fillId="0" borderId="1" xfId="0" applyFont="1" applyFill="1" applyBorder="1" applyAlignment="1">
      <alignment horizontal="left" vertical="top"/>
    </xf>
    <xf numFmtId="0" fontId="28" fillId="0" borderId="1" xfId="0" applyFont="1" applyFill="1" applyBorder="1" applyAlignment="1">
      <alignment horizontal="center" vertical="center"/>
    </xf>
    <xf numFmtId="169" fontId="36" fillId="0" borderId="1" xfId="0" applyNumberFormat="1" applyFont="1" applyFill="1" applyBorder="1" applyAlignment="1">
      <alignment horizontal="center" vertical="center"/>
    </xf>
    <xf numFmtId="3" fontId="36" fillId="0" borderId="1" xfId="0" applyNumberFormat="1" applyFont="1" applyFill="1" applyBorder="1" applyAlignment="1">
      <alignment horizontal="center" vertical="center"/>
    </xf>
    <xf numFmtId="0" fontId="36" fillId="0" borderId="1" xfId="0" applyFont="1" applyFill="1" applyBorder="1" applyAlignment="1">
      <alignment horizontal="center" vertical="center" wrapText="1"/>
    </xf>
    <xf numFmtId="0" fontId="28" fillId="0" borderId="1" xfId="0" applyFont="1" applyFill="1" applyBorder="1" applyAlignment="1">
      <alignment horizontal="center"/>
    </xf>
    <xf numFmtId="0" fontId="26" fillId="0" borderId="1" xfId="0" applyFont="1" applyFill="1" applyBorder="1" applyAlignment="1">
      <alignment horizontal="center" vertical="center" wrapText="1"/>
    </xf>
    <xf numFmtId="0" fontId="9" fillId="3" borderId="0" xfId="0" applyFont="1" applyFill="1" applyBorder="1" applyAlignment="1">
      <alignment horizontal="center" vertical="center"/>
    </xf>
    <xf numFmtId="0" fontId="16" fillId="5" borderId="20" xfId="27" applyFont="1" applyFill="1" applyBorder="1" applyAlignment="1">
      <alignment horizontal="center" vertical="center" wrapText="1"/>
    </xf>
    <xf numFmtId="0" fontId="16" fillId="5" borderId="21" xfId="27" applyFont="1" applyFill="1" applyBorder="1" applyAlignment="1">
      <alignment horizontal="center" vertical="center" wrapText="1"/>
    </xf>
    <xf numFmtId="42" fontId="16" fillId="5" borderId="20" xfId="3" applyFont="1" applyFill="1" applyBorder="1" applyAlignment="1">
      <alignment horizontal="center" vertical="center" wrapText="1"/>
    </xf>
    <xf numFmtId="42" fontId="16" fillId="5" borderId="21" xfId="3" applyFont="1" applyFill="1" applyBorder="1" applyAlignment="1">
      <alignment horizontal="center" vertical="center" wrapText="1"/>
    </xf>
    <xf numFmtId="0" fontId="16" fillId="5" borderId="18" xfId="27" applyFont="1" applyFill="1" applyBorder="1" applyAlignment="1">
      <alignment horizontal="center" vertical="center" wrapText="1"/>
    </xf>
    <xf numFmtId="0" fontId="16" fillId="5" borderId="23" xfId="27" applyFont="1" applyFill="1" applyBorder="1" applyAlignment="1">
      <alignment horizontal="center" vertical="center" wrapText="1"/>
    </xf>
    <xf numFmtId="0" fontId="9" fillId="0" borderId="0" xfId="0" applyFont="1" applyFill="1" applyBorder="1" applyAlignment="1">
      <alignment horizontal="center" vertical="center"/>
    </xf>
    <xf numFmtId="0" fontId="21" fillId="7" borderId="4" xfId="0" applyFont="1" applyFill="1" applyBorder="1" applyAlignment="1">
      <alignment horizontal="center" vertical="center" wrapText="1"/>
    </xf>
    <xf numFmtId="0" fontId="21" fillId="7" borderId="5"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12" xfId="0" applyFont="1" applyFill="1" applyBorder="1" applyAlignment="1">
      <alignment horizontal="center" vertical="center" wrapText="1"/>
    </xf>
    <xf numFmtId="3" fontId="21" fillId="7" borderId="13" xfId="0" applyNumberFormat="1" applyFont="1" applyFill="1" applyBorder="1" applyAlignment="1">
      <alignment horizontal="center" vertical="center"/>
    </xf>
    <xf numFmtId="42" fontId="20" fillId="7" borderId="1" xfId="3" applyFont="1" applyFill="1" applyBorder="1" applyAlignment="1">
      <alignment horizontal="right" vertical="center" wrapText="1"/>
    </xf>
    <xf numFmtId="0" fontId="24" fillId="3" borderId="9" xfId="0" applyFont="1" applyFill="1" applyBorder="1" applyAlignment="1">
      <alignment horizontal="center" vertical="center" wrapText="1"/>
    </xf>
    <xf numFmtId="0" fontId="24" fillId="3" borderId="10" xfId="0" applyFont="1" applyFill="1" applyBorder="1" applyAlignment="1">
      <alignment horizontal="center" vertical="center" wrapText="1"/>
    </xf>
    <xf numFmtId="0" fontId="3" fillId="0" borderId="0" xfId="0" applyFont="1" applyBorder="1" applyAlignment="1">
      <alignment horizontal="left" vertical="center"/>
    </xf>
    <xf numFmtId="0" fontId="21" fillId="2" borderId="4" xfId="0" applyFont="1" applyFill="1" applyBorder="1" applyAlignment="1">
      <alignment horizontal="center" vertical="center"/>
    </xf>
    <xf numFmtId="0" fontId="21" fillId="2" borderId="6" xfId="0" applyFont="1" applyFill="1" applyBorder="1" applyAlignment="1">
      <alignment horizontal="center" vertical="center"/>
    </xf>
    <xf numFmtId="3" fontId="21" fillId="2" borderId="3" xfId="0" applyNumberFormat="1" applyFont="1" applyFill="1" applyBorder="1" applyAlignment="1">
      <alignment horizontal="center" vertical="center"/>
    </xf>
    <xf numFmtId="0" fontId="21" fillId="2" borderId="8" xfId="0" applyFont="1" applyFill="1" applyBorder="1" applyAlignment="1">
      <alignment horizontal="center" vertical="center"/>
    </xf>
    <xf numFmtId="42" fontId="18" fillId="2" borderId="3" xfId="3" applyFont="1" applyFill="1" applyBorder="1" applyAlignment="1">
      <alignment horizontal="right" vertical="center" wrapText="1"/>
    </xf>
    <xf numFmtId="42" fontId="18" fillId="2" borderId="8" xfId="3" applyFont="1" applyFill="1" applyBorder="1" applyAlignment="1">
      <alignment horizontal="right" vertical="center" wrapText="1"/>
    </xf>
    <xf numFmtId="0" fontId="23" fillId="2" borderId="14" xfId="0" applyFont="1" applyFill="1" applyBorder="1" applyAlignment="1">
      <alignment horizontal="center" vertical="center"/>
    </xf>
    <xf numFmtId="0" fontId="23" fillId="2" borderId="15" xfId="0" applyFont="1" applyFill="1" applyBorder="1" applyAlignment="1">
      <alignment horizontal="center" vertical="center"/>
    </xf>
    <xf numFmtId="0" fontId="12" fillId="3" borderId="2" xfId="0" applyFont="1" applyFill="1" applyBorder="1" applyAlignment="1">
      <alignment horizontal="center" vertical="center" wrapText="1" readingOrder="1"/>
    </xf>
    <xf numFmtId="0" fontId="12" fillId="3" borderId="0" xfId="0" applyFont="1" applyFill="1" applyBorder="1" applyAlignment="1">
      <alignment horizontal="center" vertical="center" wrapText="1" readingOrder="1"/>
    </xf>
    <xf numFmtId="17" fontId="18" fillId="4" borderId="1" xfId="0" applyNumberFormat="1" applyFont="1" applyFill="1" applyBorder="1" applyAlignment="1">
      <alignment horizontal="center" vertical="center" wrapText="1" readingOrder="1"/>
    </xf>
    <xf numFmtId="0" fontId="18" fillId="4" borderId="1" xfId="0" applyFont="1" applyFill="1" applyBorder="1" applyAlignment="1">
      <alignment horizontal="center" vertical="center" wrapText="1" readingOrder="1"/>
    </xf>
    <xf numFmtId="0" fontId="18" fillId="3" borderId="1" xfId="0" applyFont="1" applyFill="1" applyBorder="1" applyAlignment="1">
      <alignment horizontal="center" vertical="center" wrapText="1" readingOrder="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7" fillId="0" borderId="1" xfId="0" applyFont="1" applyFill="1" applyBorder="1"/>
    <xf numFmtId="3" fontId="1" fillId="0" borderId="1" xfId="0" applyNumberFormat="1" applyFont="1" applyFill="1" applyBorder="1"/>
    <xf numFmtId="3" fontId="0" fillId="0" borderId="1" xfId="0" applyNumberFormat="1" applyFill="1" applyBorder="1" applyAlignment="1">
      <alignment horizontal="center"/>
    </xf>
    <xf numFmtId="0" fontId="36" fillId="0" borderId="1" xfId="0" applyFont="1" applyFill="1" applyBorder="1" applyAlignment="1">
      <alignment wrapText="1"/>
    </xf>
    <xf numFmtId="0" fontId="33" fillId="0" borderId="1" xfId="0" applyFont="1" applyFill="1" applyBorder="1" applyAlignment="1">
      <alignment wrapText="1"/>
    </xf>
    <xf numFmtId="3" fontId="0" fillId="0" borderId="1" xfId="0" applyNumberFormat="1" applyFill="1" applyBorder="1"/>
    <xf numFmtId="0" fontId="26" fillId="0" borderId="0" xfId="0" applyFont="1" applyAlignment="1">
      <alignment wrapText="1"/>
    </xf>
    <xf numFmtId="0" fontId="27" fillId="0" borderId="0" xfId="0" applyFont="1" applyAlignment="1">
      <alignment wrapText="1"/>
    </xf>
    <xf numFmtId="0" fontId="27" fillId="0" borderId="1" xfId="0" applyFont="1" applyFill="1" applyBorder="1" applyAlignment="1">
      <alignment wrapText="1"/>
    </xf>
    <xf numFmtId="0" fontId="27" fillId="0" borderId="1" xfId="0" applyFont="1" applyFill="1" applyBorder="1" applyAlignment="1">
      <alignment horizontal="justify" vertical="center" wrapText="1"/>
    </xf>
    <xf numFmtId="0" fontId="27" fillId="0" borderId="1" xfId="0" applyFont="1" applyFill="1" applyBorder="1" applyAlignment="1">
      <alignment horizontal="justify" vertical="center"/>
    </xf>
    <xf numFmtId="0" fontId="1" fillId="0" borderId="1" xfId="0" applyFont="1" applyFill="1" applyBorder="1" applyAlignment="1">
      <alignment wrapText="1"/>
    </xf>
    <xf numFmtId="0" fontId="1" fillId="0" borderId="1" xfId="0" applyFont="1" applyFill="1" applyBorder="1"/>
    <xf numFmtId="3" fontId="27" fillId="0" borderId="1" xfId="0" applyNumberFormat="1" applyFont="1" applyFill="1" applyBorder="1"/>
    <xf numFmtId="3" fontId="26" fillId="0" borderId="1" xfId="0" applyNumberFormat="1" applyFont="1" applyFill="1" applyBorder="1"/>
    <xf numFmtId="0" fontId="42" fillId="0" borderId="1" xfId="0" applyFont="1" applyFill="1" applyBorder="1" applyAlignment="1">
      <alignment wrapText="1"/>
    </xf>
    <xf numFmtId="3" fontId="40" fillId="0" borderId="1" xfId="0" applyNumberFormat="1" applyFont="1" applyFill="1" applyBorder="1"/>
    <xf numFmtId="0" fontId="26" fillId="0" borderId="1" xfId="0" applyFont="1" applyFill="1" applyBorder="1" applyAlignment="1">
      <alignment horizontal="justify" vertical="center"/>
    </xf>
    <xf numFmtId="0" fontId="26" fillId="0" borderId="1" xfId="0" applyFont="1" applyFill="1" applyBorder="1" applyAlignment="1">
      <alignment horizontal="justify" vertical="center" wrapText="1"/>
    </xf>
    <xf numFmtId="0" fontId="37" fillId="0" borderId="1" xfId="0" applyFont="1" applyFill="1" applyBorder="1" applyAlignment="1">
      <alignment wrapText="1"/>
    </xf>
    <xf numFmtId="0" fontId="16" fillId="0" borderId="5" xfId="27" applyFont="1" applyFill="1" applyBorder="1" applyAlignment="1">
      <alignment horizontal="center" vertical="center" wrapText="1"/>
    </xf>
    <xf numFmtId="0" fontId="16" fillId="0" borderId="13" xfId="27" applyFont="1" applyFill="1" applyBorder="1" applyAlignment="1">
      <alignment horizontal="center" vertical="center" wrapText="1"/>
    </xf>
    <xf numFmtId="0" fontId="28" fillId="0" borderId="26" xfId="0" applyFont="1" applyBorder="1" applyAlignment="1">
      <alignment horizontal="center" vertical="center"/>
    </xf>
    <xf numFmtId="169" fontId="36" fillId="0" borderId="26" xfId="0" applyNumberFormat="1" applyFont="1" applyBorder="1" applyAlignment="1">
      <alignment horizontal="center" vertical="center"/>
    </xf>
    <xf numFmtId="0" fontId="0" fillId="0" borderId="21" xfId="0" applyFill="1" applyBorder="1"/>
    <xf numFmtId="3" fontId="36" fillId="0" borderId="26" xfId="0" applyNumberFormat="1" applyFont="1" applyBorder="1" applyAlignment="1">
      <alignment horizontal="center" vertical="center"/>
    </xf>
    <xf numFmtId="0" fontId="36" fillId="0" borderId="26" xfId="0" applyFont="1" applyBorder="1" applyAlignment="1">
      <alignment horizontal="center" vertical="center" wrapText="1"/>
    </xf>
    <xf numFmtId="0" fontId="43" fillId="0" borderId="1" xfId="0" applyFont="1" applyFill="1" applyBorder="1" applyAlignment="1">
      <alignment wrapText="1"/>
    </xf>
    <xf numFmtId="14" fontId="36" fillId="0" borderId="1" xfId="0" applyNumberFormat="1" applyFont="1" applyFill="1" applyBorder="1" applyAlignment="1">
      <alignment horizontal="center" vertical="center"/>
    </xf>
    <xf numFmtId="0" fontId="33" fillId="0" borderId="1" xfId="0" applyFont="1" applyFill="1" applyBorder="1" applyAlignment="1">
      <alignment horizontal="justify" vertical="center" wrapText="1"/>
    </xf>
    <xf numFmtId="0" fontId="36" fillId="0" borderId="1" xfId="0" applyFont="1" applyFill="1" applyBorder="1" applyAlignment="1">
      <alignment horizontal="center" vertical="center"/>
    </xf>
    <xf numFmtId="0" fontId="10" fillId="0" borderId="1" xfId="0" applyFont="1" applyFill="1" applyBorder="1" applyAlignment="1">
      <alignment wrapText="1"/>
    </xf>
    <xf numFmtId="0" fontId="36" fillId="0" borderId="3"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16" fillId="0" borderId="12" xfId="27" applyFont="1" applyFill="1" applyBorder="1" applyAlignment="1">
      <alignment horizontal="center" vertical="center" wrapText="1"/>
    </xf>
    <xf numFmtId="0" fontId="0" fillId="0" borderId="0" xfId="0" applyFill="1" applyAlignment="1">
      <alignment horizontal="left" vertical="center" wrapText="1"/>
    </xf>
  </cellXfs>
  <cellStyles count="28">
    <cellStyle name="40% - Énfasis1" xfId="27" builtinId="31"/>
    <cellStyle name="Moneda" xfId="8" builtinId="4"/>
    <cellStyle name="Moneda [0]" xfId="3" builtinId="7"/>
    <cellStyle name="Moneda [0] 2" xfId="4"/>
    <cellStyle name="Moneda [0] 3" xfId="10"/>
    <cellStyle name="Moneda [0] 3 2" xfId="26"/>
    <cellStyle name="Moneda 10" xfId="14"/>
    <cellStyle name="Moneda 11" xfId="15"/>
    <cellStyle name="Moneda 12" xfId="16"/>
    <cellStyle name="Moneda 13" xfId="17"/>
    <cellStyle name="Moneda 14" xfId="18"/>
    <cellStyle name="Moneda 14 2" xfId="19"/>
    <cellStyle name="Moneda 2" xfId="2"/>
    <cellStyle name="Moneda 23" xfId="20"/>
    <cellStyle name="Moneda 3" xfId="5"/>
    <cellStyle name="Moneda 31" xfId="21"/>
    <cellStyle name="Moneda 37" xfId="22"/>
    <cellStyle name="Moneda 4" xfId="6"/>
    <cellStyle name="Moneda 43" xfId="23"/>
    <cellStyle name="Moneda 5" xfId="7"/>
    <cellStyle name="Moneda 50" xfId="24"/>
    <cellStyle name="Moneda 56" xfId="25"/>
    <cellStyle name="Moneda 6" xfId="9"/>
    <cellStyle name="Moneda 7" xfId="11"/>
    <cellStyle name="Moneda 8" xfId="12"/>
    <cellStyle name="Moneda 9" xfId="1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8</xdr:row>
      <xdr:rowOff>0</xdr:rowOff>
    </xdr:from>
    <xdr:ext cx="184731" cy="264560"/>
    <xdr:sp macro="" textlink="">
      <xdr:nvSpPr>
        <xdr:cNvPr id="3" name="CuadroTexto 2"/>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4" name="CuadroTexto 3"/>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5" name="CuadroTexto 4"/>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8</xdr:row>
      <xdr:rowOff>0</xdr:rowOff>
    </xdr:from>
    <xdr:ext cx="184731" cy="264560"/>
    <xdr:sp macro="" textlink="">
      <xdr:nvSpPr>
        <xdr:cNvPr id="6" name="CuadroTexto 5"/>
        <xdr:cNvSpPr txBox="1"/>
      </xdr:nvSpPr>
      <xdr:spPr>
        <a:xfrm>
          <a:off x="7962900" y="5829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4438" cy="1039813"/>
        </a:xfrm>
        <a:prstGeom prst="rect">
          <a:avLst/>
        </a:prstGeom>
        <a:noFill/>
        <a:ln>
          <a:noFill/>
        </a:ln>
      </xdr:spPr>
    </xdr:pic>
    <xdr:clientData/>
  </xdr:twoCellAnchor>
  <xdr:oneCellAnchor>
    <xdr:from>
      <xdr:col>4</xdr:col>
      <xdr:colOff>0</xdr:colOff>
      <xdr:row>12</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12</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7</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0</xdr:colOff>
      <xdr:row>0</xdr:row>
      <xdr:rowOff>0</xdr:rowOff>
    </xdr:from>
    <xdr:ext cx="184731" cy="264560"/>
    <xdr:sp macro="" textlink="">
      <xdr:nvSpPr>
        <xdr:cNvPr id="9" name="CuadroTexto 8"/>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0</xdr:colOff>
      <xdr:row>0</xdr:row>
      <xdr:rowOff>0</xdr:rowOff>
    </xdr:from>
    <xdr:ext cx="184731" cy="264560"/>
    <xdr:sp macro="" textlink="">
      <xdr:nvSpPr>
        <xdr:cNvPr id="10" name="CuadroTexto 9"/>
        <xdr:cNvSpPr txBox="1"/>
      </xdr:nvSpPr>
      <xdr:spPr>
        <a:xfrm>
          <a:off x="78867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7</xdr:row>
      <xdr:rowOff>0</xdr:rowOff>
    </xdr:from>
    <xdr:ext cx="184731" cy="264560"/>
    <xdr:sp macro="" textlink="">
      <xdr:nvSpPr>
        <xdr:cNvPr id="11" name="CuadroTexto 10"/>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57922</xdr:colOff>
      <xdr:row>7</xdr:row>
      <xdr:rowOff>0</xdr:rowOff>
    </xdr:from>
    <xdr:ext cx="184731" cy="264560"/>
    <xdr:sp macro="" textlink="">
      <xdr:nvSpPr>
        <xdr:cNvPr id="12" name="CuadroTexto 11"/>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190501</xdr:colOff>
      <xdr:row>0</xdr:row>
      <xdr:rowOff>158750</xdr:rowOff>
    </xdr:from>
    <xdr:to>
      <xdr:col>1</xdr:col>
      <xdr:colOff>222251</xdr:colOff>
      <xdr:row>2</xdr:row>
      <xdr:rowOff>325438</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1" y="158750"/>
          <a:ext cx="1212850" cy="1042988"/>
        </a:xfrm>
        <a:prstGeom prst="rect">
          <a:avLst/>
        </a:prstGeom>
        <a:noFill/>
        <a:ln>
          <a:noFill/>
        </a:ln>
      </xdr:spPr>
    </xdr:pic>
    <xdr:clientData/>
  </xdr:twoCellAnchor>
  <xdr:oneCellAnchor>
    <xdr:from>
      <xdr:col>4</xdr:col>
      <xdr:colOff>0</xdr:colOff>
      <xdr:row>7</xdr:row>
      <xdr:rowOff>0</xdr:rowOff>
    </xdr:from>
    <xdr:ext cx="184731" cy="264560"/>
    <xdr:sp macro="" textlink="">
      <xdr:nvSpPr>
        <xdr:cNvPr id="3" name="CuadroTexto 2"/>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4" name="CuadroTexto 3"/>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5" name="CuadroTexto 4"/>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7</xdr:row>
      <xdr:rowOff>0</xdr:rowOff>
    </xdr:from>
    <xdr:ext cx="184731" cy="264560"/>
    <xdr:sp macro="" textlink="">
      <xdr:nvSpPr>
        <xdr:cNvPr id="6" name="CuadroTexto 5"/>
        <xdr:cNvSpPr txBox="1"/>
      </xdr:nvSpPr>
      <xdr:spPr>
        <a:xfrm>
          <a:off x="7962900" y="23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7" name="CuadroTexto 3"/>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8" name="CuadroTexto 4"/>
        <xdr:cNvSpPr txBox="1"/>
      </xdr:nvSpPr>
      <xdr:spPr>
        <a:xfrm>
          <a:off x="868680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9" name="CuadroTexto 8"/>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0</xdr:col>
      <xdr:colOff>57922</xdr:colOff>
      <xdr:row>0</xdr:row>
      <xdr:rowOff>0</xdr:rowOff>
    </xdr:from>
    <xdr:ext cx="184731" cy="264560"/>
    <xdr:sp macro="" textlink="">
      <xdr:nvSpPr>
        <xdr:cNvPr id="10" name="CuadroTexto 9"/>
        <xdr:cNvSpPr txBox="1"/>
      </xdr:nvSpPr>
      <xdr:spPr>
        <a:xfrm>
          <a:off x="10658475"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1" name="CuadroTexto 3"/>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8</xdr:col>
      <xdr:colOff>57922</xdr:colOff>
      <xdr:row>0</xdr:row>
      <xdr:rowOff>0</xdr:rowOff>
    </xdr:from>
    <xdr:ext cx="184731" cy="264560"/>
    <xdr:sp macro="" textlink="">
      <xdr:nvSpPr>
        <xdr:cNvPr id="12" name="CuadroTexto 4"/>
        <xdr:cNvSpPr txBox="1"/>
      </xdr:nvSpPr>
      <xdr:spPr>
        <a:xfrm>
          <a:off x="7715250" y="55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3</xdr:col>
      <xdr:colOff>57922</xdr:colOff>
      <xdr:row>24</xdr:row>
      <xdr:rowOff>0</xdr:rowOff>
    </xdr:from>
    <xdr:ext cx="184731" cy="264560"/>
    <xdr:sp macro="" textlink="">
      <xdr:nvSpPr>
        <xdr:cNvPr id="3" name="CuadroTexto 3"/>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24</xdr:row>
      <xdr:rowOff>0</xdr:rowOff>
    </xdr:from>
    <xdr:ext cx="184731" cy="264560"/>
    <xdr:sp macro="" textlink="">
      <xdr:nvSpPr>
        <xdr:cNvPr id="4" name="CuadroTexto 4"/>
        <xdr:cNvSpPr txBox="1"/>
      </xdr:nvSpPr>
      <xdr:spPr>
        <a:xfrm>
          <a:off x="13773922" y="4269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24</xdr:row>
      <xdr:rowOff>0</xdr:rowOff>
    </xdr:from>
    <xdr:ext cx="184731" cy="264560"/>
    <xdr:sp macro="" textlink="">
      <xdr:nvSpPr>
        <xdr:cNvPr id="5" name="CuadroTexto 4"/>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24</xdr:row>
      <xdr:rowOff>0</xdr:rowOff>
    </xdr:from>
    <xdr:ext cx="184731" cy="264560"/>
    <xdr:sp macro="" textlink="">
      <xdr:nvSpPr>
        <xdr:cNvPr id="6" name="CuadroTexto 5"/>
        <xdr:cNvSpPr txBox="1"/>
      </xdr:nvSpPr>
      <xdr:spPr>
        <a:xfrm>
          <a:off x="13773922" y="3184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24</xdr:row>
      <xdr:rowOff>0</xdr:rowOff>
    </xdr:from>
    <xdr:ext cx="184731" cy="264560"/>
    <xdr:sp macro="" textlink="">
      <xdr:nvSpPr>
        <xdr:cNvPr id="9" name="CuadroTexto 3"/>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24</xdr:row>
      <xdr:rowOff>0</xdr:rowOff>
    </xdr:from>
    <xdr:ext cx="184731" cy="264560"/>
    <xdr:sp macro="" textlink="">
      <xdr:nvSpPr>
        <xdr:cNvPr id="10" name="CuadroTexto 4"/>
        <xdr:cNvSpPr txBox="1"/>
      </xdr:nvSpPr>
      <xdr:spPr>
        <a:xfrm>
          <a:off x="113252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0</xdr:col>
      <xdr:colOff>114301</xdr:colOff>
      <xdr:row>0</xdr:row>
      <xdr:rowOff>11076</xdr:rowOff>
    </xdr:from>
    <xdr:to>
      <xdr:col>1</xdr:col>
      <xdr:colOff>825501</xdr:colOff>
      <xdr:row>3</xdr:row>
      <xdr:rowOff>0</xdr:rowOff>
    </xdr:to>
    <xdr:pic>
      <xdr:nvPicPr>
        <xdr:cNvPr id="1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11076"/>
          <a:ext cx="2018119" cy="775290"/>
        </a:xfrm>
        <a:prstGeom prst="rect">
          <a:avLst/>
        </a:prstGeom>
        <a:noFill/>
        <a:ln>
          <a:noFill/>
        </a:ln>
      </xdr:spPr>
    </xdr:pic>
    <xdr:clientData/>
  </xdr:twoCellAnchor>
  <xdr:oneCellAnchor>
    <xdr:from>
      <xdr:col>9</xdr:col>
      <xdr:colOff>57922</xdr:colOff>
      <xdr:row>24</xdr:row>
      <xdr:rowOff>0</xdr:rowOff>
    </xdr:from>
    <xdr:ext cx="184731" cy="264560"/>
    <xdr:sp macro="" textlink="">
      <xdr:nvSpPr>
        <xdr:cNvPr id="11" name="CuadroTexto 3"/>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24</xdr:row>
      <xdr:rowOff>0</xdr:rowOff>
    </xdr:from>
    <xdr:ext cx="184731" cy="264560"/>
    <xdr:sp macro="" textlink="">
      <xdr:nvSpPr>
        <xdr:cNvPr id="13" name="CuadroTexto 4"/>
        <xdr:cNvSpPr txBox="1"/>
      </xdr:nvSpPr>
      <xdr:spPr>
        <a:xfrm>
          <a:off x="80486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24</xdr:row>
      <xdr:rowOff>0</xdr:rowOff>
    </xdr:from>
    <xdr:ext cx="184731" cy="264560"/>
    <xdr:sp macro="" textlink="">
      <xdr:nvSpPr>
        <xdr:cNvPr id="14"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24</xdr:row>
      <xdr:rowOff>0</xdr:rowOff>
    </xdr:from>
    <xdr:ext cx="184731" cy="264560"/>
    <xdr:sp macro="" textlink="">
      <xdr:nvSpPr>
        <xdr:cNvPr id="15"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24</xdr:row>
      <xdr:rowOff>0</xdr:rowOff>
    </xdr:from>
    <xdr:ext cx="184731" cy="264560"/>
    <xdr:sp macro="" textlink="">
      <xdr:nvSpPr>
        <xdr:cNvPr id="16" name="CuadroTexto 3"/>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24</xdr:row>
      <xdr:rowOff>0</xdr:rowOff>
    </xdr:from>
    <xdr:ext cx="184731" cy="264560"/>
    <xdr:sp macro="" textlink="">
      <xdr:nvSpPr>
        <xdr:cNvPr id="17" name="CuadroTexto 4"/>
        <xdr:cNvSpPr txBox="1"/>
      </xdr:nvSpPr>
      <xdr:spPr>
        <a:xfrm>
          <a:off x="12491222" y="29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8" name="CuadroTexto 3"/>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19" name="CuadroTexto 4"/>
        <xdr:cNvSpPr txBox="1"/>
      </xdr:nvSpPr>
      <xdr:spPr>
        <a:xfrm>
          <a:off x="14411325"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0" name="CuadroTexto 3"/>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1" name="CuadroTexto 4"/>
        <xdr:cNvSpPr txBox="1"/>
      </xdr:nvSpPr>
      <xdr:spPr>
        <a:xfrm>
          <a:off x="14782800"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2" name="CuadroTexto 3"/>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7</xdr:col>
      <xdr:colOff>57922</xdr:colOff>
      <xdr:row>0</xdr:row>
      <xdr:rowOff>0</xdr:rowOff>
    </xdr:from>
    <xdr:ext cx="184731" cy="264560"/>
    <xdr:sp macro="" textlink="">
      <xdr:nvSpPr>
        <xdr:cNvPr id="23" name="CuadroTexto 4"/>
        <xdr:cNvSpPr txBox="1"/>
      </xdr:nvSpPr>
      <xdr:spPr>
        <a:xfrm>
          <a:off x="7543800" y="43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24</xdr:row>
      <xdr:rowOff>0</xdr:rowOff>
    </xdr:from>
    <xdr:ext cx="184731" cy="264560"/>
    <xdr:sp macro="" textlink="">
      <xdr:nvSpPr>
        <xdr:cNvPr id="24" name="CuadroTexto 3"/>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24</xdr:row>
      <xdr:rowOff>0</xdr:rowOff>
    </xdr:from>
    <xdr:ext cx="184731" cy="264560"/>
    <xdr:sp macro="" textlink="">
      <xdr:nvSpPr>
        <xdr:cNvPr id="25" name="CuadroTexto 4"/>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24</xdr:row>
      <xdr:rowOff>0</xdr:rowOff>
    </xdr:from>
    <xdr:ext cx="184731" cy="264560"/>
    <xdr:sp macro="" textlink="">
      <xdr:nvSpPr>
        <xdr:cNvPr id="26" name="CuadroTexto 3"/>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9</xdr:col>
      <xdr:colOff>57922</xdr:colOff>
      <xdr:row>24</xdr:row>
      <xdr:rowOff>0</xdr:rowOff>
    </xdr:from>
    <xdr:ext cx="184731" cy="264560"/>
    <xdr:sp macro="" textlink="">
      <xdr:nvSpPr>
        <xdr:cNvPr id="27" name="CuadroTexto 4"/>
        <xdr:cNvSpPr txBox="1"/>
      </xdr:nvSpPr>
      <xdr:spPr>
        <a:xfrm>
          <a:off x="16301222" y="1045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3</xdr:col>
      <xdr:colOff>57922</xdr:colOff>
      <xdr:row>47</xdr:row>
      <xdr:rowOff>0</xdr:rowOff>
    </xdr:from>
    <xdr:ext cx="184731" cy="264560"/>
    <xdr:sp macro="" textlink="">
      <xdr:nvSpPr>
        <xdr:cNvPr id="2"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47</xdr:row>
      <xdr:rowOff>0</xdr:rowOff>
    </xdr:from>
    <xdr:ext cx="184731" cy="264560"/>
    <xdr:sp macro="" textlink="">
      <xdr:nvSpPr>
        <xdr:cNvPr id="3"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47</xdr:row>
      <xdr:rowOff>0</xdr:rowOff>
    </xdr:from>
    <xdr:ext cx="184731" cy="264560"/>
    <xdr:sp macro="" textlink="">
      <xdr:nvSpPr>
        <xdr:cNvPr id="4" name="CuadroTexto 3"/>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3</xdr:col>
      <xdr:colOff>57922</xdr:colOff>
      <xdr:row>47</xdr:row>
      <xdr:rowOff>0</xdr:rowOff>
    </xdr:from>
    <xdr:ext cx="184731" cy="264560"/>
    <xdr:sp macro="" textlink="">
      <xdr:nvSpPr>
        <xdr:cNvPr id="5" name="CuadroTexto 4"/>
        <xdr:cNvSpPr txBox="1"/>
      </xdr:nvSpPr>
      <xdr:spPr>
        <a:xfrm>
          <a:off x="85923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47</xdr:row>
      <xdr:rowOff>0</xdr:rowOff>
    </xdr:from>
    <xdr:ext cx="184731" cy="264560"/>
    <xdr:sp macro="" textlink="">
      <xdr:nvSpPr>
        <xdr:cNvPr id="6"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47</xdr:row>
      <xdr:rowOff>0</xdr:rowOff>
    </xdr:from>
    <xdr:ext cx="184731" cy="264560"/>
    <xdr:sp macro="" textlink="">
      <xdr:nvSpPr>
        <xdr:cNvPr id="7"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47</xdr:row>
      <xdr:rowOff>0</xdr:rowOff>
    </xdr:from>
    <xdr:ext cx="184731" cy="264560"/>
    <xdr:sp macro="" textlink="">
      <xdr:nvSpPr>
        <xdr:cNvPr id="9" name="CuadroTexto 3"/>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11</xdr:col>
      <xdr:colOff>57922</xdr:colOff>
      <xdr:row>47</xdr:row>
      <xdr:rowOff>0</xdr:rowOff>
    </xdr:from>
    <xdr:ext cx="184731" cy="264560"/>
    <xdr:sp macro="" textlink="">
      <xdr:nvSpPr>
        <xdr:cNvPr id="10" name="CuadroTexto 4"/>
        <xdr:cNvSpPr txBox="1"/>
      </xdr:nvSpPr>
      <xdr:spPr>
        <a:xfrm>
          <a:off x="12488047"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47</xdr:row>
      <xdr:rowOff>0</xdr:rowOff>
    </xdr:from>
    <xdr:ext cx="184731" cy="264560"/>
    <xdr:sp macro="" textlink="">
      <xdr:nvSpPr>
        <xdr:cNvPr id="11"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47</xdr:row>
      <xdr:rowOff>0</xdr:rowOff>
    </xdr:from>
    <xdr:ext cx="184731" cy="264560"/>
    <xdr:sp macro="" textlink="">
      <xdr:nvSpPr>
        <xdr:cNvPr id="12"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47</xdr:row>
      <xdr:rowOff>0</xdr:rowOff>
    </xdr:from>
    <xdr:ext cx="184731" cy="264560"/>
    <xdr:sp macro="" textlink="">
      <xdr:nvSpPr>
        <xdr:cNvPr id="13" name="CuadroTexto 3"/>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47</xdr:row>
      <xdr:rowOff>0</xdr:rowOff>
    </xdr:from>
    <xdr:ext cx="184731" cy="264560"/>
    <xdr:sp macro="" textlink="">
      <xdr:nvSpPr>
        <xdr:cNvPr id="14" name="CuadroTexto 4"/>
        <xdr:cNvSpPr txBox="1"/>
      </xdr:nvSpPr>
      <xdr:spPr>
        <a:xfrm>
          <a:off x="10954522" y="7320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5"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6"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7"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8"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19" name="CuadroTexto 3"/>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10</xdr:col>
      <xdr:colOff>57922</xdr:colOff>
      <xdr:row>0</xdr:row>
      <xdr:rowOff>0</xdr:rowOff>
    </xdr:from>
    <xdr:ext cx="184731" cy="264560"/>
    <xdr:sp macro="" textlink="">
      <xdr:nvSpPr>
        <xdr:cNvPr id="20" name="CuadroTexto 4"/>
        <xdr:cNvSpPr txBox="1"/>
      </xdr:nvSpPr>
      <xdr:spPr>
        <a:xfrm>
          <a:off x="10954522"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twoCellAnchor editAs="oneCell">
    <xdr:from>
      <xdr:col>1</xdr:col>
      <xdr:colOff>857250</xdr:colOff>
      <xdr:row>0</xdr:row>
      <xdr:rowOff>1</xdr:rowOff>
    </xdr:from>
    <xdr:to>
      <xdr:col>1</xdr:col>
      <xdr:colOff>2068286</xdr:colOff>
      <xdr:row>2</xdr:row>
      <xdr:rowOff>285751</xdr:rowOff>
    </xdr:to>
    <xdr:pic>
      <xdr:nvPicPr>
        <xdr:cNvPr id="21" name="Imagen 20"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0" y="1"/>
          <a:ext cx="1211036" cy="77390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39688</xdr:colOff>
      <xdr:row>0</xdr:row>
      <xdr:rowOff>269875</xdr:rowOff>
    </xdr:from>
    <xdr:to>
      <xdr:col>1</xdr:col>
      <xdr:colOff>71438</xdr:colOff>
      <xdr:row>3</xdr:row>
      <xdr:rowOff>0</xdr:rowOff>
    </xdr:to>
    <xdr:pic>
      <xdr:nvPicPr>
        <xdr:cNvPr id="2" name="Imagen 1" descr="Logo HOMOOO sin fondo"/>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88" y="269875"/>
          <a:ext cx="1214438" cy="1039813"/>
        </a:xfrm>
        <a:prstGeom prst="rect">
          <a:avLst/>
        </a:prstGeom>
        <a:noFill/>
        <a:ln>
          <a:noFill/>
        </a:ln>
      </xdr:spPr>
    </xdr:pic>
    <xdr:clientData/>
  </xdr:twoCellAnchor>
  <xdr:oneCellAnchor>
    <xdr:from>
      <xdr:col>4</xdr:col>
      <xdr:colOff>0</xdr:colOff>
      <xdr:row>6</xdr:row>
      <xdr:rowOff>0</xdr:rowOff>
    </xdr:from>
    <xdr:ext cx="184731" cy="264560"/>
    <xdr:sp macro="" textlink="">
      <xdr:nvSpPr>
        <xdr:cNvPr id="3" name="CuadroTexto 2"/>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4" name="CuadroTexto 3"/>
        <xdr:cNvSpPr txBox="1"/>
      </xdr:nvSpPr>
      <xdr:spPr>
        <a:xfrm>
          <a:off x="10706872" y="447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5" name="CuadroTexto 4"/>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oneCellAnchor>
    <xdr:from>
      <xdr:col>4</xdr:col>
      <xdr:colOff>0</xdr:colOff>
      <xdr:row>6</xdr:row>
      <xdr:rowOff>0</xdr:rowOff>
    </xdr:from>
    <xdr:ext cx="184731" cy="264560"/>
    <xdr:sp macro="" textlink="">
      <xdr:nvSpPr>
        <xdr:cNvPr id="6" name="CuadroTexto 5"/>
        <xdr:cNvSpPr txBox="1"/>
      </xdr:nvSpPr>
      <xdr:spPr>
        <a:xfrm>
          <a:off x="9163822" y="218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
  <sheetViews>
    <sheetView zoomScale="120" zoomScaleNormal="120" workbookViewId="0">
      <selection activeCell="A4" sqref="A4"/>
    </sheetView>
  </sheetViews>
  <sheetFormatPr baseColWidth="10" defaultColWidth="23.7109375" defaultRowHeight="15" x14ac:dyDescent="0.25"/>
  <cols>
    <col min="1" max="1" width="17.7109375" style="5" customWidth="1"/>
    <col min="2" max="2" width="30.7109375" style="4" customWidth="1"/>
    <col min="3" max="3" width="57.5703125" style="4" customWidth="1"/>
    <col min="4" max="6" width="13.42578125" style="4" customWidth="1"/>
    <col min="7" max="7" width="10.85546875" style="4" customWidth="1"/>
    <col min="8" max="8" width="13.42578125" style="4" customWidth="1"/>
    <col min="9" max="9" width="20.5703125" style="30" customWidth="1"/>
    <col min="10" max="10" width="24" style="8" customWidth="1"/>
    <col min="11" max="16384" width="23.7109375" style="4"/>
  </cols>
  <sheetData>
    <row r="1" spans="1:11" ht="35.1" customHeight="1" x14ac:dyDescent="0.25">
      <c r="A1" s="6"/>
      <c r="B1" s="6"/>
      <c r="C1" s="6"/>
      <c r="D1" s="6"/>
      <c r="E1" s="6"/>
      <c r="F1" s="6"/>
      <c r="G1" s="6"/>
      <c r="H1" s="6"/>
      <c r="I1" s="28"/>
      <c r="J1" s="7"/>
    </row>
    <row r="2" spans="1:11" ht="35.1" customHeight="1" x14ac:dyDescent="0.2">
      <c r="A2" s="164" t="s">
        <v>33</v>
      </c>
      <c r="B2" s="164"/>
      <c r="C2" s="164"/>
      <c r="D2" s="164"/>
      <c r="E2" s="164"/>
      <c r="F2" s="164"/>
      <c r="G2" s="164"/>
      <c r="H2" s="164"/>
      <c r="I2" s="164"/>
      <c r="J2" s="164"/>
    </row>
    <row r="3" spans="1:11" ht="35.1" customHeight="1" thickBot="1" x14ac:dyDescent="0.25">
      <c r="A3" s="164" t="s">
        <v>68</v>
      </c>
      <c r="B3" s="164"/>
      <c r="C3" s="164"/>
      <c r="D3" s="164"/>
      <c r="E3" s="164"/>
      <c r="F3" s="164"/>
      <c r="G3" s="164"/>
      <c r="H3" s="164"/>
      <c r="I3" s="164"/>
      <c r="J3" s="164"/>
    </row>
    <row r="4" spans="1:11" ht="37.5" customHeight="1" x14ac:dyDescent="0.2">
      <c r="A4" s="14" t="s">
        <v>13</v>
      </c>
      <c r="B4" s="15" t="s">
        <v>1</v>
      </c>
      <c r="C4" s="15" t="s">
        <v>0</v>
      </c>
      <c r="D4" s="15" t="s">
        <v>2</v>
      </c>
      <c r="E4" s="15" t="s">
        <v>19</v>
      </c>
      <c r="F4" s="80" t="s">
        <v>53</v>
      </c>
      <c r="G4" s="105" t="s">
        <v>44</v>
      </c>
      <c r="H4" s="105" t="s">
        <v>38</v>
      </c>
      <c r="I4" s="29" t="s">
        <v>41</v>
      </c>
      <c r="J4" s="16" t="s">
        <v>48</v>
      </c>
    </row>
    <row r="5" spans="1:11" s="1" customFormat="1" ht="67.5" customHeight="1" x14ac:dyDescent="0.3">
      <c r="A5" s="146"/>
      <c r="B5" s="82"/>
      <c r="C5" s="82"/>
      <c r="D5" s="143"/>
      <c r="E5" s="143"/>
      <c r="F5" s="144"/>
      <c r="G5" s="92"/>
      <c r="H5" s="106"/>
      <c r="I5" s="144"/>
      <c r="J5" s="147"/>
    </row>
    <row r="6" spans="1:11" s="1" customFormat="1" ht="67.5" customHeight="1" x14ac:dyDescent="0.3">
      <c r="A6" s="124"/>
      <c r="B6" s="82"/>
      <c r="C6" s="125"/>
      <c r="D6" s="98"/>
      <c r="E6" s="98"/>
      <c r="F6" s="121"/>
      <c r="G6" s="92"/>
      <c r="H6" s="106"/>
      <c r="I6" s="104"/>
      <c r="J6" s="103"/>
    </row>
    <row r="7" spans="1:11" s="1" customFormat="1" ht="15" customHeight="1" x14ac:dyDescent="0.25">
      <c r="A7" s="93"/>
      <c r="B7" s="94"/>
      <c r="C7" s="94"/>
      <c r="D7" s="95"/>
      <c r="E7" s="95"/>
      <c r="F7" s="95"/>
      <c r="G7" s="95"/>
      <c r="H7" s="95"/>
      <c r="I7" s="111"/>
      <c r="J7" s="108" t="s">
        <v>20</v>
      </c>
    </row>
    <row r="8" spans="1:11" s="1" customFormat="1" ht="15" customHeight="1" x14ac:dyDescent="0.25">
      <c r="A8" s="17"/>
      <c r="B8" s="18"/>
      <c r="C8" s="18"/>
      <c r="D8" s="19"/>
      <c r="E8" s="40"/>
      <c r="F8" s="40"/>
      <c r="G8" s="40"/>
      <c r="H8" s="40"/>
      <c r="I8" s="46"/>
      <c r="J8" s="41" t="s">
        <v>32</v>
      </c>
      <c r="K8" s="86"/>
    </row>
    <row r="9" spans="1:11" ht="15" customHeight="1" x14ac:dyDescent="0.25">
      <c r="I9" s="46">
        <f>+I6</f>
        <v>0</v>
      </c>
      <c r="J9" s="41" t="s">
        <v>36</v>
      </c>
      <c r="K9" s="90"/>
    </row>
    <row r="10" spans="1:11" x14ac:dyDescent="0.25">
      <c r="C10" s="96"/>
      <c r="I10" s="4"/>
      <c r="J10" s="4"/>
    </row>
    <row r="11" spans="1:11" ht="11.25" x14ac:dyDescent="0.2">
      <c r="I11" s="4"/>
      <c r="J11" s="4"/>
    </row>
    <row r="12" spans="1:11" ht="11.25" x14ac:dyDescent="0.2">
      <c r="I12" s="4"/>
      <c r="J12" s="4"/>
    </row>
    <row r="13" spans="1:11" ht="11.25" x14ac:dyDescent="0.2">
      <c r="I13" s="4"/>
      <c r="J13" s="4"/>
    </row>
    <row r="14" spans="1:11" ht="11.25" x14ac:dyDescent="0.2">
      <c r="I14" s="4"/>
      <c r="J14" s="4"/>
    </row>
    <row r="16" spans="1:11" ht="16.5" x14ac:dyDescent="0.25">
      <c r="J16" s="72"/>
    </row>
  </sheetData>
  <mergeCells count="2">
    <mergeCell ref="A2:J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O18"/>
  <sheetViews>
    <sheetView zoomScale="120" zoomScaleNormal="120" workbookViewId="0">
      <selection activeCell="B5" sqref="B5"/>
    </sheetView>
  </sheetViews>
  <sheetFormatPr baseColWidth="10" defaultColWidth="23.7109375" defaultRowHeight="15" x14ac:dyDescent="0.25"/>
  <cols>
    <col min="1" max="1" width="17.7109375" style="5" customWidth="1"/>
    <col min="2" max="2" width="30.7109375" style="4" customWidth="1"/>
    <col min="3" max="3" width="57.5703125" style="4" customWidth="1"/>
    <col min="4" max="5" width="13.42578125" style="4" customWidth="1"/>
    <col min="6" max="6" width="20.5703125" style="30" customWidth="1"/>
    <col min="7" max="7" width="20.7109375" style="8" customWidth="1"/>
    <col min="8" max="16384" width="23.7109375" style="4"/>
  </cols>
  <sheetData>
    <row r="1" spans="1:93" ht="35.1" customHeight="1" x14ac:dyDescent="0.25">
      <c r="A1" s="6"/>
      <c r="B1" s="6"/>
      <c r="C1" s="6"/>
      <c r="D1" s="6"/>
      <c r="E1" s="6"/>
      <c r="F1" s="28"/>
      <c r="G1" s="7"/>
    </row>
    <row r="2" spans="1:93" ht="35.1" customHeight="1" x14ac:dyDescent="0.2">
      <c r="A2" s="164" t="s">
        <v>23</v>
      </c>
      <c r="B2" s="164"/>
      <c r="C2" s="164"/>
      <c r="D2" s="164"/>
      <c r="E2" s="164"/>
      <c r="F2" s="164"/>
      <c r="G2" s="164"/>
    </row>
    <row r="3" spans="1:93" ht="35.1" customHeight="1" thickBot="1" x14ac:dyDescent="0.25">
      <c r="A3" s="10" t="s">
        <v>69</v>
      </c>
      <c r="B3" s="10"/>
      <c r="C3" s="10"/>
      <c r="D3" s="10"/>
      <c r="E3" s="10"/>
      <c r="F3" s="10"/>
      <c r="G3" s="10"/>
      <c r="H3" s="10"/>
      <c r="I3" s="10"/>
      <c r="J3" s="10"/>
    </row>
    <row r="4" spans="1:93" ht="37.5" customHeight="1" x14ac:dyDescent="0.2">
      <c r="A4" s="42" t="s">
        <v>13</v>
      </c>
      <c r="B4" s="43" t="s">
        <v>1</v>
      </c>
      <c r="C4" s="43" t="s">
        <v>0</v>
      </c>
      <c r="D4" s="43" t="s">
        <v>2</v>
      </c>
      <c r="E4" s="43" t="s">
        <v>19</v>
      </c>
      <c r="F4" s="107" t="s">
        <v>3</v>
      </c>
      <c r="G4" s="59" t="s">
        <v>5</v>
      </c>
    </row>
    <row r="5" spans="1:93" s="84" customFormat="1" ht="92.25" customHeight="1" x14ac:dyDescent="0.3">
      <c r="A5" s="146"/>
      <c r="B5" s="82"/>
      <c r="C5" s="82"/>
      <c r="D5" s="143"/>
      <c r="E5" s="143"/>
      <c r="F5" s="144"/>
      <c r="G5" s="99"/>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122"/>
    </row>
    <row r="6" spans="1:93" s="84" customFormat="1" ht="37.5" hidden="1" customHeight="1" x14ac:dyDescent="0.2">
      <c r="A6" s="114"/>
      <c r="B6" s="115"/>
      <c r="C6" s="115"/>
      <c r="D6" s="115"/>
      <c r="E6" s="115"/>
      <c r="F6" s="116"/>
      <c r="G6" s="117"/>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122"/>
    </row>
    <row r="7" spans="1:93" s="84" customFormat="1" ht="37.5" hidden="1" customHeight="1" x14ac:dyDescent="0.2">
      <c r="A7" s="114"/>
      <c r="B7" s="115"/>
      <c r="C7" s="115"/>
      <c r="D7" s="115"/>
      <c r="E7" s="115"/>
      <c r="F7" s="116"/>
      <c r="G7" s="117"/>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122"/>
    </row>
    <row r="8" spans="1:93" s="84" customFormat="1" ht="37.5" hidden="1" customHeight="1" x14ac:dyDescent="0.2">
      <c r="A8" s="114"/>
      <c r="B8" s="115"/>
      <c r="C8" s="115"/>
      <c r="D8" s="115"/>
      <c r="E8" s="115"/>
      <c r="F8" s="116"/>
      <c r="G8" s="117"/>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122"/>
    </row>
    <row r="9" spans="1:93" s="84" customFormat="1" ht="37.5" hidden="1" customHeight="1" x14ac:dyDescent="0.2">
      <c r="A9" s="114"/>
      <c r="B9" s="115"/>
      <c r="C9" s="115"/>
      <c r="D9" s="115"/>
      <c r="E9" s="115"/>
      <c r="F9" s="116"/>
      <c r="G9" s="117"/>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122"/>
    </row>
    <row r="10" spans="1:93" s="113" customFormat="1" ht="37.5" hidden="1" customHeight="1" x14ac:dyDescent="0.3">
      <c r="A10" s="99"/>
      <c r="B10" s="112"/>
      <c r="C10" s="102"/>
      <c r="D10" s="83"/>
      <c r="E10" s="83"/>
      <c r="F10" s="87"/>
      <c r="G10" s="85"/>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23"/>
    </row>
    <row r="11" spans="1:93" ht="15" customHeight="1" x14ac:dyDescent="0.25">
      <c r="A11" s="108"/>
      <c r="B11" s="109"/>
      <c r="C11" s="109"/>
      <c r="D11" s="110"/>
      <c r="E11" s="110"/>
      <c r="F11" s="111"/>
      <c r="G11" s="54" t="s">
        <v>20</v>
      </c>
    </row>
    <row r="12" spans="1:93" x14ac:dyDescent="0.25">
      <c r="A12" s="17"/>
      <c r="B12" s="18"/>
      <c r="C12" s="18"/>
      <c r="D12" s="19"/>
      <c r="E12" s="40"/>
      <c r="F12" s="46">
        <f>+F5</f>
        <v>0</v>
      </c>
      <c r="G12" s="41" t="s">
        <v>4</v>
      </c>
    </row>
    <row r="13" spans="1:93" x14ac:dyDescent="0.25">
      <c r="F13" s="46"/>
      <c r="G13" s="41"/>
    </row>
    <row r="14" spans="1:93" ht="11.25" x14ac:dyDescent="0.2">
      <c r="F14" s="4"/>
      <c r="G14" s="4"/>
    </row>
    <row r="15" spans="1:93" ht="11.25" x14ac:dyDescent="0.2">
      <c r="F15" s="4"/>
      <c r="G15" s="4"/>
    </row>
    <row r="16" spans="1:93" ht="11.25" x14ac:dyDescent="0.2">
      <c r="F16" s="4"/>
      <c r="G16" s="4"/>
    </row>
    <row r="17" spans="6:7" ht="11.25" x14ac:dyDescent="0.2">
      <c r="F17" s="4"/>
      <c r="G17" s="4"/>
    </row>
    <row r="18" spans="6:7" ht="11.25" x14ac:dyDescent="0.2">
      <c r="F18" s="4"/>
      <c r="G18" s="4"/>
    </row>
  </sheetData>
  <mergeCells count="1">
    <mergeCell ref="A2:G2"/>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
  <sheetViews>
    <sheetView zoomScale="81" zoomScaleNormal="81" workbookViewId="0">
      <selection activeCell="L7" sqref="L7"/>
    </sheetView>
  </sheetViews>
  <sheetFormatPr baseColWidth="10" defaultColWidth="23.7109375" defaultRowHeight="11.25" x14ac:dyDescent="0.2"/>
  <cols>
    <col min="1" max="1" width="17.7109375" style="5" customWidth="1"/>
    <col min="2" max="2" width="49.42578125" style="4" customWidth="1"/>
    <col min="3" max="3" width="57.5703125" style="4" customWidth="1"/>
    <col min="4" max="7" width="13.42578125" style="4" customWidth="1"/>
    <col min="8" max="8" width="17.85546875" style="4" customWidth="1"/>
    <col min="9" max="9" width="16.7109375" style="4" customWidth="1"/>
    <col min="10" max="10" width="18.7109375" style="8" customWidth="1"/>
    <col min="11" max="16384" width="23.7109375" style="4"/>
  </cols>
  <sheetData>
    <row r="1" spans="1:11" ht="35.1" customHeight="1" x14ac:dyDescent="0.2">
      <c r="A1" s="6"/>
      <c r="B1" s="6"/>
      <c r="C1" s="6"/>
      <c r="D1" s="6"/>
      <c r="E1" s="6"/>
      <c r="F1" s="6"/>
      <c r="G1" s="6"/>
      <c r="H1" s="6"/>
      <c r="I1" s="6"/>
      <c r="J1" s="7"/>
    </row>
    <row r="2" spans="1:11" ht="35.1" customHeight="1" x14ac:dyDescent="0.2">
      <c r="A2" s="164" t="s">
        <v>49</v>
      </c>
      <c r="B2" s="164"/>
      <c r="C2" s="164"/>
      <c r="D2" s="164"/>
      <c r="E2" s="164"/>
      <c r="F2" s="164"/>
      <c r="G2" s="164"/>
      <c r="H2" s="164"/>
      <c r="I2" s="164"/>
      <c r="J2" s="164"/>
    </row>
    <row r="3" spans="1:11" ht="35.1" customHeight="1" thickBot="1" x14ac:dyDescent="0.25">
      <c r="A3" s="164" t="s">
        <v>68</v>
      </c>
      <c r="B3" s="164"/>
      <c r="C3" s="164"/>
      <c r="D3" s="164"/>
      <c r="E3" s="164"/>
      <c r="F3" s="164"/>
      <c r="G3" s="164"/>
      <c r="H3" s="164"/>
      <c r="I3" s="164"/>
      <c r="J3" s="164"/>
    </row>
    <row r="4" spans="1:11" ht="37.5" customHeight="1" x14ac:dyDescent="0.2">
      <c r="A4" s="42" t="s">
        <v>13</v>
      </c>
      <c r="B4" s="43" t="s">
        <v>1</v>
      </c>
      <c r="C4" s="43" t="s">
        <v>0</v>
      </c>
      <c r="D4" s="43" t="s">
        <v>2</v>
      </c>
      <c r="E4" s="43" t="s">
        <v>19</v>
      </c>
      <c r="F4" s="165" t="s">
        <v>47</v>
      </c>
      <c r="G4" s="165" t="s">
        <v>38</v>
      </c>
      <c r="H4" s="167" t="s">
        <v>27</v>
      </c>
      <c r="I4" s="167" t="s">
        <v>43</v>
      </c>
      <c r="J4" s="169" t="s">
        <v>28</v>
      </c>
    </row>
    <row r="5" spans="1:11" ht="39" customHeight="1" x14ac:dyDescent="0.2">
      <c r="A5" s="133"/>
      <c r="B5" s="56"/>
      <c r="C5" s="56"/>
      <c r="D5" s="56"/>
      <c r="E5" s="56"/>
      <c r="F5" s="166"/>
      <c r="G5" s="166"/>
      <c r="H5" s="168"/>
      <c r="I5" s="168"/>
      <c r="J5" s="170"/>
    </row>
    <row r="6" spans="1:11" ht="159" customHeight="1" x14ac:dyDescent="0.25">
      <c r="A6" s="162" t="s">
        <v>72</v>
      </c>
      <c r="B6" s="196" t="s">
        <v>73</v>
      </c>
      <c r="C6" s="55" t="s">
        <v>75</v>
      </c>
      <c r="D6" s="53">
        <v>45947</v>
      </c>
      <c r="E6" s="53">
        <v>46022</v>
      </c>
      <c r="F6" s="64"/>
      <c r="G6" s="64"/>
      <c r="H6" s="197">
        <v>140154909</v>
      </c>
      <c r="I6" s="198"/>
      <c r="J6" s="199" t="s">
        <v>59</v>
      </c>
    </row>
    <row r="7" spans="1:11" ht="254.25" customHeight="1" x14ac:dyDescent="0.3">
      <c r="A7" s="162" t="s">
        <v>74</v>
      </c>
      <c r="B7" s="55" t="s">
        <v>62</v>
      </c>
      <c r="C7" s="200" t="s">
        <v>76</v>
      </c>
      <c r="D7" s="53">
        <v>45959</v>
      </c>
      <c r="E7" s="53">
        <v>45981</v>
      </c>
      <c r="F7" s="64"/>
      <c r="G7" s="64"/>
      <c r="H7" s="201">
        <v>125940000</v>
      </c>
      <c r="I7" s="198"/>
      <c r="J7" s="199" t="s">
        <v>58</v>
      </c>
    </row>
    <row r="8" spans="1:11" ht="15" x14ac:dyDescent="0.25">
      <c r="F8" s="129"/>
      <c r="G8" s="130"/>
      <c r="H8" s="145">
        <f>SUM(H6:H7)</f>
        <v>266094909</v>
      </c>
      <c r="I8" s="131">
        <v>0</v>
      </c>
      <c r="J8" s="54" t="s">
        <v>20</v>
      </c>
      <c r="K8" s="4">
        <v>2</v>
      </c>
    </row>
    <row r="9" spans="1:11" ht="15" x14ac:dyDescent="0.2">
      <c r="H9" s="131"/>
      <c r="I9" s="131"/>
      <c r="J9" s="41" t="s">
        <v>32</v>
      </c>
    </row>
    <row r="10" spans="1:11" ht="15" x14ac:dyDescent="0.2">
      <c r="H10" s="145">
        <f>SUM(H8:H9)</f>
        <v>266094909</v>
      </c>
      <c r="I10" s="131">
        <v>0</v>
      </c>
      <c r="J10" s="41" t="s">
        <v>46</v>
      </c>
      <c r="K10" s="4">
        <v>2</v>
      </c>
    </row>
    <row r="11" spans="1:11" x14ac:dyDescent="0.2">
      <c r="I11" s="89"/>
      <c r="J11" s="4"/>
    </row>
  </sheetData>
  <autoFilter ref="A4:J10"/>
  <mergeCells count="7">
    <mergeCell ref="A2:J2"/>
    <mergeCell ref="A3:J3"/>
    <mergeCell ref="F4:F5"/>
    <mergeCell ref="G4:G5"/>
    <mergeCell ref="H4:H5"/>
    <mergeCell ref="I4:I5"/>
    <mergeCell ref="J4:J5"/>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J20"/>
  <sheetViews>
    <sheetView zoomScale="84" zoomScaleNormal="84" workbookViewId="0">
      <selection activeCell="A4" sqref="A4"/>
    </sheetView>
  </sheetViews>
  <sheetFormatPr baseColWidth="10" defaultColWidth="23.7109375" defaultRowHeight="15" x14ac:dyDescent="0.25"/>
  <cols>
    <col min="1" max="1" width="17.7109375" style="5" customWidth="1"/>
    <col min="2" max="2" width="41.7109375" style="4" customWidth="1"/>
    <col min="3" max="3" width="57.5703125" style="4" customWidth="1"/>
    <col min="4" max="5" width="13.42578125" style="4" customWidth="1"/>
    <col min="6" max="6" width="18.5703125" style="4" customWidth="1"/>
    <col min="7" max="7" width="19.140625" style="4" customWidth="1"/>
    <col min="8" max="8" width="26.42578125" style="4" customWidth="1"/>
    <col min="9" max="9" width="20.5703125" style="30" customWidth="1"/>
    <col min="10" max="10" width="22.42578125" style="8" customWidth="1"/>
    <col min="11" max="16384" width="23.7109375" style="4"/>
  </cols>
  <sheetData>
    <row r="1" spans="1:10" ht="35.1" customHeight="1" x14ac:dyDescent="0.25">
      <c r="A1" s="6"/>
      <c r="B1" s="6"/>
      <c r="C1" s="6"/>
      <c r="D1" s="6"/>
      <c r="E1" s="6"/>
      <c r="F1" s="6"/>
      <c r="G1" s="6"/>
      <c r="H1" s="6"/>
      <c r="I1" s="28"/>
      <c r="J1" s="7"/>
    </row>
    <row r="2" spans="1:10" ht="35.1" customHeight="1" x14ac:dyDescent="0.2">
      <c r="A2" s="164" t="s">
        <v>50</v>
      </c>
      <c r="B2" s="164"/>
      <c r="C2" s="164"/>
      <c r="D2" s="164"/>
      <c r="E2" s="164"/>
      <c r="F2" s="164"/>
      <c r="G2" s="164"/>
      <c r="H2" s="164"/>
      <c r="I2" s="164"/>
      <c r="J2" s="164"/>
    </row>
    <row r="3" spans="1:10" ht="35.1" customHeight="1" x14ac:dyDescent="0.2">
      <c r="A3" s="164" t="s">
        <v>68</v>
      </c>
      <c r="B3" s="164"/>
      <c r="C3" s="164"/>
      <c r="D3" s="164"/>
      <c r="E3" s="164"/>
      <c r="F3" s="164"/>
      <c r="G3" s="164"/>
      <c r="H3" s="164"/>
      <c r="I3" s="164"/>
      <c r="J3" s="164"/>
    </row>
    <row r="4" spans="1:10" ht="37.5" customHeight="1" x14ac:dyDescent="0.2">
      <c r="A4" s="79" t="s">
        <v>13</v>
      </c>
      <c r="B4" s="80" t="s">
        <v>1</v>
      </c>
      <c r="C4" s="80" t="s">
        <v>0</v>
      </c>
      <c r="D4" s="80" t="s">
        <v>2</v>
      </c>
      <c r="E4" s="80" t="s">
        <v>19</v>
      </c>
      <c r="F4" s="91" t="s">
        <v>42</v>
      </c>
      <c r="G4" s="91" t="s">
        <v>39</v>
      </c>
      <c r="H4" s="91" t="s">
        <v>40</v>
      </c>
      <c r="I4" s="81" t="s">
        <v>41</v>
      </c>
      <c r="J4" s="59" t="s">
        <v>5</v>
      </c>
    </row>
    <row r="5" spans="1:10" ht="95.25" customHeight="1" x14ac:dyDescent="0.3">
      <c r="A5" s="118"/>
      <c r="B5" s="134"/>
      <c r="C5" s="135"/>
      <c r="D5" s="92"/>
      <c r="E5" s="92"/>
      <c r="F5" s="120"/>
      <c r="G5" s="120"/>
      <c r="H5" s="97"/>
      <c r="I5" s="97"/>
      <c r="J5" s="136"/>
    </row>
    <row r="6" spans="1:10" ht="15" customHeight="1" x14ac:dyDescent="0.3">
      <c r="A6" s="52"/>
      <c r="B6" s="55"/>
      <c r="C6" s="58"/>
      <c r="D6" s="53"/>
      <c r="E6" s="53"/>
      <c r="F6" s="53"/>
      <c r="G6" s="53"/>
      <c r="H6" s="53"/>
      <c r="I6" s="45">
        <v>0</v>
      </c>
      <c r="J6" s="41" t="s">
        <v>20</v>
      </c>
    </row>
    <row r="7" spans="1:10" x14ac:dyDescent="0.25">
      <c r="A7" s="17"/>
      <c r="B7" s="18"/>
      <c r="C7" s="18"/>
      <c r="D7" s="19"/>
      <c r="E7" s="40"/>
      <c r="F7" s="40"/>
      <c r="G7" s="40"/>
      <c r="H7" s="40"/>
      <c r="I7" s="45"/>
      <c r="J7" s="84" t="s">
        <v>36</v>
      </c>
    </row>
    <row r="8" spans="1:10" x14ac:dyDescent="0.25">
      <c r="I8" s="45"/>
      <c r="J8" s="84" t="s">
        <v>4</v>
      </c>
    </row>
    <row r="9" spans="1:10" ht="11.25" x14ac:dyDescent="0.2">
      <c r="I9" s="100"/>
      <c r="J9" s="4"/>
    </row>
    <row r="10" spans="1:10" ht="11.25" x14ac:dyDescent="0.2">
      <c r="I10" s="4"/>
      <c r="J10" s="4"/>
    </row>
    <row r="11" spans="1:10" ht="11.25" x14ac:dyDescent="0.2">
      <c r="I11" s="4"/>
      <c r="J11" s="4"/>
    </row>
    <row r="12" spans="1:10" ht="11.25" x14ac:dyDescent="0.2">
      <c r="I12" s="4"/>
    </row>
    <row r="13" spans="1:10" ht="11.25" x14ac:dyDescent="0.2">
      <c r="I13" s="4"/>
    </row>
    <row r="18" spans="3:3" x14ac:dyDescent="0.25">
      <c r="C18" s="89"/>
    </row>
    <row r="20" spans="3:3" x14ac:dyDescent="0.25">
      <c r="C20" s="4">
        <f>INTERVENTORIA!K811</f>
        <v>0</v>
      </c>
    </row>
  </sheetData>
  <autoFilter ref="A4:J8"/>
  <mergeCells count="2">
    <mergeCell ref="A2:J2"/>
    <mergeCell ref="A3:J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K29"/>
  <sheetViews>
    <sheetView topLeftCell="A20" zoomScale="86" zoomScaleNormal="86" workbookViewId="0">
      <selection activeCell="K23" sqref="K23"/>
    </sheetView>
  </sheetViews>
  <sheetFormatPr baseColWidth="10" defaultColWidth="23.7109375" defaultRowHeight="15" x14ac:dyDescent="0.25"/>
  <cols>
    <col min="1" max="1" width="19.5703125" style="57" customWidth="1"/>
    <col min="2" max="2" width="49.5703125" style="67" customWidth="1"/>
    <col min="3" max="3" width="57.5703125" style="68" customWidth="1"/>
    <col min="4" max="7" width="17.7109375" style="57" customWidth="1"/>
    <col min="8" max="9" width="23" style="71" customWidth="1"/>
    <col min="10" max="10" width="24.28515625" style="69" customWidth="1"/>
    <col min="11" max="11" width="26.42578125" style="70" customWidth="1"/>
    <col min="12" max="16384" width="23.7109375" style="51"/>
  </cols>
  <sheetData>
    <row r="1" spans="1:11" x14ac:dyDescent="0.25">
      <c r="A1" s="60"/>
      <c r="B1" s="60"/>
      <c r="C1" s="60"/>
      <c r="D1" s="60"/>
      <c r="E1" s="60"/>
      <c r="F1" s="60"/>
      <c r="G1" s="60"/>
      <c r="H1" s="61"/>
      <c r="I1" s="61"/>
      <c r="J1" s="62"/>
      <c r="K1" s="63"/>
    </row>
    <row r="2" spans="1:11" ht="23.25" x14ac:dyDescent="0.25">
      <c r="A2" s="171" t="s">
        <v>34</v>
      </c>
      <c r="B2" s="171"/>
      <c r="C2" s="171"/>
      <c r="D2" s="171"/>
      <c r="E2" s="171"/>
      <c r="F2" s="171"/>
      <c r="G2" s="171"/>
      <c r="H2" s="171"/>
      <c r="I2" s="171"/>
      <c r="J2" s="171"/>
      <c r="K2" s="171"/>
    </row>
    <row r="3" spans="1:11" ht="23.25" x14ac:dyDescent="0.25">
      <c r="A3" s="171" t="s">
        <v>68</v>
      </c>
      <c r="B3" s="171"/>
      <c r="C3" s="171"/>
      <c r="D3" s="171"/>
      <c r="E3" s="171"/>
      <c r="F3" s="171"/>
      <c r="G3" s="171"/>
      <c r="H3" s="171"/>
      <c r="I3" s="171"/>
      <c r="J3" s="171"/>
      <c r="K3" s="171"/>
    </row>
    <row r="4" spans="1:11" ht="60" x14ac:dyDescent="0.25">
      <c r="A4" s="64" t="s">
        <v>29</v>
      </c>
      <c r="B4" s="64" t="s">
        <v>30</v>
      </c>
      <c r="C4" s="64" t="s">
        <v>24</v>
      </c>
      <c r="D4" s="64" t="s">
        <v>25</v>
      </c>
      <c r="E4" s="64" t="s">
        <v>26</v>
      </c>
      <c r="F4" s="64" t="s">
        <v>44</v>
      </c>
      <c r="G4" s="64" t="s">
        <v>38</v>
      </c>
      <c r="H4" s="65" t="s">
        <v>27</v>
      </c>
      <c r="I4" s="65" t="s">
        <v>43</v>
      </c>
      <c r="J4" s="66" t="str">
        <f>K4</f>
        <v>MODALIDAD (Homo o Convenio: nombre del convenio)</v>
      </c>
      <c r="K4" s="64" t="s">
        <v>28</v>
      </c>
    </row>
    <row r="5" spans="1:11" ht="132" x14ac:dyDescent="0.3">
      <c r="A5" s="158" t="s">
        <v>77</v>
      </c>
      <c r="B5" s="55" t="s">
        <v>78</v>
      </c>
      <c r="C5" s="55" t="s">
        <v>117</v>
      </c>
      <c r="D5" s="53">
        <v>45932</v>
      </c>
      <c r="E5" s="53">
        <v>46022</v>
      </c>
      <c r="F5" s="64"/>
      <c r="G5" s="64"/>
      <c r="H5" s="201">
        <v>61288627</v>
      </c>
      <c r="I5" s="201">
        <v>61288627</v>
      </c>
      <c r="J5" s="199" t="s">
        <v>132</v>
      </c>
      <c r="K5" s="64"/>
    </row>
    <row r="6" spans="1:11" ht="82.5" x14ac:dyDescent="0.3">
      <c r="A6" s="158" t="s">
        <v>79</v>
      </c>
      <c r="B6" s="55" t="s">
        <v>80</v>
      </c>
      <c r="C6" s="55" t="s">
        <v>61</v>
      </c>
      <c r="D6" s="53">
        <v>45932</v>
      </c>
      <c r="E6" s="53">
        <v>46022</v>
      </c>
      <c r="F6" s="64"/>
      <c r="G6" s="64"/>
      <c r="H6" s="201">
        <v>8900000</v>
      </c>
      <c r="I6" s="201">
        <v>8900000</v>
      </c>
      <c r="J6" s="199" t="s">
        <v>58</v>
      </c>
      <c r="K6" s="64"/>
    </row>
    <row r="7" spans="1:11" ht="82.5" x14ac:dyDescent="0.3">
      <c r="A7" s="158" t="s">
        <v>81</v>
      </c>
      <c r="B7" s="55" t="s">
        <v>82</v>
      </c>
      <c r="C7" s="55" t="s">
        <v>118</v>
      </c>
      <c r="D7" s="53">
        <v>45933</v>
      </c>
      <c r="E7" s="53">
        <v>46022</v>
      </c>
      <c r="F7" s="64"/>
      <c r="G7" s="64"/>
      <c r="H7" s="201">
        <v>12357600</v>
      </c>
      <c r="I7" s="201">
        <v>12357600</v>
      </c>
      <c r="J7" s="199" t="s">
        <v>4</v>
      </c>
      <c r="K7" s="64"/>
    </row>
    <row r="8" spans="1:11" ht="144" x14ac:dyDescent="0.25">
      <c r="A8" s="158" t="s">
        <v>83</v>
      </c>
      <c r="B8" s="204" t="s">
        <v>84</v>
      </c>
      <c r="C8" s="204" t="s">
        <v>119</v>
      </c>
      <c r="D8" s="53">
        <v>45946</v>
      </c>
      <c r="E8" s="53">
        <v>46022</v>
      </c>
      <c r="F8" s="64"/>
      <c r="G8" s="64"/>
      <c r="H8" s="201">
        <v>9500000</v>
      </c>
      <c r="I8" s="201">
        <v>9500000</v>
      </c>
      <c r="J8" s="199" t="s">
        <v>67</v>
      </c>
      <c r="K8" s="64"/>
    </row>
    <row r="9" spans="1:11" ht="141.75" x14ac:dyDescent="0.25">
      <c r="A9" s="158" t="s">
        <v>85</v>
      </c>
      <c r="B9" s="204" t="s">
        <v>86</v>
      </c>
      <c r="C9" s="204" t="s">
        <v>120</v>
      </c>
      <c r="D9" s="53">
        <v>45946</v>
      </c>
      <c r="E9" s="53">
        <v>46022</v>
      </c>
      <c r="F9" s="64"/>
      <c r="G9" s="64"/>
      <c r="H9" s="201">
        <v>10750000</v>
      </c>
      <c r="I9" s="201">
        <v>10750000</v>
      </c>
      <c r="J9" s="199" t="s">
        <v>67</v>
      </c>
      <c r="K9" s="64"/>
    </row>
    <row r="10" spans="1:11" ht="154.5" x14ac:dyDescent="0.25">
      <c r="A10" s="158" t="s">
        <v>87</v>
      </c>
      <c r="B10" s="205" t="s">
        <v>88</v>
      </c>
      <c r="C10" s="204" t="s">
        <v>121</v>
      </c>
      <c r="D10" s="53">
        <v>45946</v>
      </c>
      <c r="E10" s="53">
        <v>46022</v>
      </c>
      <c r="F10" s="64"/>
      <c r="G10" s="64"/>
      <c r="H10" s="201">
        <v>9500000</v>
      </c>
      <c r="I10" s="201">
        <v>9500000</v>
      </c>
      <c r="J10" s="199" t="s">
        <v>67</v>
      </c>
      <c r="K10" s="64"/>
    </row>
    <row r="11" spans="1:11" ht="141.75" x14ac:dyDescent="0.25">
      <c r="A11" s="158" t="s">
        <v>89</v>
      </c>
      <c r="B11" s="206" t="s">
        <v>90</v>
      </c>
      <c r="C11" s="204" t="s">
        <v>122</v>
      </c>
      <c r="D11" s="53">
        <v>45946</v>
      </c>
      <c r="E11" s="53">
        <v>46006</v>
      </c>
      <c r="F11" s="64"/>
      <c r="G11" s="64"/>
      <c r="H11" s="52">
        <v>9600000</v>
      </c>
      <c r="I11" s="52">
        <v>9600000</v>
      </c>
      <c r="J11" s="199" t="s">
        <v>67</v>
      </c>
      <c r="K11" s="64"/>
    </row>
    <row r="12" spans="1:11" ht="94.5" x14ac:dyDescent="0.25">
      <c r="A12" s="158" t="s">
        <v>91</v>
      </c>
      <c r="B12" s="204" t="s">
        <v>92</v>
      </c>
      <c r="C12" s="204" t="s">
        <v>123</v>
      </c>
      <c r="D12" s="53">
        <v>45947</v>
      </c>
      <c r="E12" s="53">
        <v>46022</v>
      </c>
      <c r="F12" s="64"/>
      <c r="G12" s="64"/>
      <c r="H12" s="197">
        <v>7893333</v>
      </c>
      <c r="I12" s="197">
        <v>7893333</v>
      </c>
      <c r="J12" s="199" t="s">
        <v>59</v>
      </c>
      <c r="K12" s="64"/>
    </row>
    <row r="13" spans="1:11" ht="105" x14ac:dyDescent="0.25">
      <c r="A13" s="158" t="s">
        <v>93</v>
      </c>
      <c r="B13" s="204" t="s">
        <v>94</v>
      </c>
      <c r="C13" s="207" t="s">
        <v>124</v>
      </c>
      <c r="D13" s="53">
        <v>45947</v>
      </c>
      <c r="E13" s="53">
        <v>46022</v>
      </c>
      <c r="F13" s="64"/>
      <c r="G13" s="64"/>
      <c r="H13" s="201">
        <v>8633333</v>
      </c>
      <c r="I13" s="201">
        <v>8633333</v>
      </c>
      <c r="J13" s="199" t="s">
        <v>67</v>
      </c>
      <c r="K13" s="64"/>
    </row>
    <row r="14" spans="1:11" ht="94.5" x14ac:dyDescent="0.25">
      <c r="A14" s="158" t="s">
        <v>95</v>
      </c>
      <c r="B14" s="204" t="s">
        <v>96</v>
      </c>
      <c r="C14" s="204" t="s">
        <v>125</v>
      </c>
      <c r="D14" s="53">
        <v>45947</v>
      </c>
      <c r="E14" s="53">
        <v>46022</v>
      </c>
      <c r="F14" s="64"/>
      <c r="G14" s="64"/>
      <c r="H14" s="201">
        <v>7893333</v>
      </c>
      <c r="I14" s="201">
        <v>7893333</v>
      </c>
      <c r="J14" s="199" t="s">
        <v>59</v>
      </c>
      <c r="K14" s="64"/>
    </row>
    <row r="15" spans="1:11" ht="94.5" x14ac:dyDescent="0.25">
      <c r="A15" s="158" t="s">
        <v>97</v>
      </c>
      <c r="B15" s="204" t="s">
        <v>98</v>
      </c>
      <c r="C15" s="204" t="s">
        <v>126</v>
      </c>
      <c r="D15" s="53">
        <v>45947</v>
      </c>
      <c r="E15" s="53">
        <v>46022</v>
      </c>
      <c r="F15" s="64"/>
      <c r="G15" s="64"/>
      <c r="H15" s="201">
        <v>7893333</v>
      </c>
      <c r="I15" s="201">
        <v>7893333</v>
      </c>
      <c r="J15" s="199" t="s">
        <v>59</v>
      </c>
      <c r="K15" s="64"/>
    </row>
    <row r="16" spans="1:11" ht="94.5" x14ac:dyDescent="0.25">
      <c r="A16" s="158" t="s">
        <v>99</v>
      </c>
      <c r="B16" s="204" t="s">
        <v>100</v>
      </c>
      <c r="C16" s="204" t="s">
        <v>126</v>
      </c>
      <c r="D16" s="53">
        <v>45947</v>
      </c>
      <c r="E16" s="53">
        <v>46022</v>
      </c>
      <c r="F16" s="64"/>
      <c r="G16" s="64"/>
      <c r="H16" s="201">
        <v>7893333</v>
      </c>
      <c r="I16" s="201">
        <v>7893333</v>
      </c>
      <c r="J16" s="199" t="s">
        <v>59</v>
      </c>
      <c r="K16" s="64"/>
    </row>
    <row r="17" spans="1:11" ht="94.5" x14ac:dyDescent="0.25">
      <c r="A17" s="158" t="s">
        <v>101</v>
      </c>
      <c r="B17" s="204" t="s">
        <v>102</v>
      </c>
      <c r="C17" s="204" t="s">
        <v>123</v>
      </c>
      <c r="D17" s="53">
        <v>45947</v>
      </c>
      <c r="E17" s="53">
        <v>46022</v>
      </c>
      <c r="F17" s="64"/>
      <c r="G17" s="64"/>
      <c r="H17" s="201">
        <v>7893333</v>
      </c>
      <c r="I17" s="201">
        <v>7893333</v>
      </c>
      <c r="J17" s="199" t="s">
        <v>59</v>
      </c>
      <c r="K17" s="64"/>
    </row>
    <row r="18" spans="1:11" ht="96" x14ac:dyDescent="0.25">
      <c r="A18" s="158" t="s">
        <v>103</v>
      </c>
      <c r="B18" s="204" t="s">
        <v>104</v>
      </c>
      <c r="C18" s="204" t="s">
        <v>127</v>
      </c>
      <c r="D18" s="53">
        <v>45947</v>
      </c>
      <c r="E18" s="53">
        <v>46022</v>
      </c>
      <c r="F18" s="64"/>
      <c r="G18" s="64"/>
      <c r="H18" s="208">
        <v>8633333</v>
      </c>
      <c r="I18" s="208">
        <v>8633333</v>
      </c>
      <c r="J18" s="199" t="s">
        <v>133</v>
      </c>
      <c r="K18" s="64"/>
    </row>
    <row r="19" spans="1:11" ht="94.5" x14ac:dyDescent="0.25">
      <c r="A19" s="158" t="s">
        <v>105</v>
      </c>
      <c r="B19" s="204" t="s">
        <v>106</v>
      </c>
      <c r="C19" s="204" t="s">
        <v>126</v>
      </c>
      <c r="D19" s="53">
        <v>45947</v>
      </c>
      <c r="E19" s="53">
        <v>46022</v>
      </c>
      <c r="F19" s="64"/>
      <c r="G19" s="64"/>
      <c r="H19" s="201">
        <v>7893333</v>
      </c>
      <c r="I19" s="201">
        <v>7893333</v>
      </c>
      <c r="J19" s="199" t="s">
        <v>133</v>
      </c>
      <c r="K19" s="64"/>
    </row>
    <row r="20" spans="1:11" ht="99" x14ac:dyDescent="0.3">
      <c r="A20" s="158" t="s">
        <v>107</v>
      </c>
      <c r="B20" s="204" t="s">
        <v>108</v>
      </c>
      <c r="C20" s="200" t="s">
        <v>128</v>
      </c>
      <c r="D20" s="53">
        <v>45947</v>
      </c>
      <c r="E20" s="53">
        <v>46022</v>
      </c>
      <c r="F20" s="64"/>
      <c r="G20" s="64"/>
      <c r="H20" s="209">
        <v>8633333</v>
      </c>
      <c r="I20" s="209">
        <v>8633333</v>
      </c>
      <c r="J20" s="199" t="s">
        <v>133</v>
      </c>
      <c r="K20" s="64"/>
    </row>
    <row r="21" spans="1:11" ht="126" x14ac:dyDescent="0.25">
      <c r="A21" s="158" t="s">
        <v>109</v>
      </c>
      <c r="B21" s="204" t="s">
        <v>110</v>
      </c>
      <c r="C21" s="204" t="s">
        <v>129</v>
      </c>
      <c r="D21" s="53">
        <v>45947</v>
      </c>
      <c r="E21" s="53">
        <v>46022</v>
      </c>
      <c r="F21" s="64"/>
      <c r="G21" s="64"/>
      <c r="H21" s="197">
        <v>10310667</v>
      </c>
      <c r="I21" s="197">
        <v>10310667</v>
      </c>
      <c r="J21" s="199" t="s">
        <v>133</v>
      </c>
      <c r="K21" s="64"/>
    </row>
    <row r="22" spans="1:11" ht="99" x14ac:dyDescent="0.3">
      <c r="A22" s="158" t="s">
        <v>111</v>
      </c>
      <c r="B22" s="55" t="s">
        <v>112</v>
      </c>
      <c r="C22" s="200" t="s">
        <v>128</v>
      </c>
      <c r="D22" s="53">
        <v>45947</v>
      </c>
      <c r="E22" s="53">
        <v>46022</v>
      </c>
      <c r="F22" s="64"/>
      <c r="G22" s="64"/>
      <c r="H22" s="210">
        <v>8633333</v>
      </c>
      <c r="I22" s="210">
        <v>8633333</v>
      </c>
      <c r="J22" s="199" t="s">
        <v>133</v>
      </c>
      <c r="K22" s="64"/>
    </row>
    <row r="23" spans="1:11" ht="141.75" x14ac:dyDescent="0.25">
      <c r="A23" s="158" t="s">
        <v>113</v>
      </c>
      <c r="B23" s="204" t="s">
        <v>114</v>
      </c>
      <c r="C23" s="211" t="s">
        <v>130</v>
      </c>
      <c r="D23" s="53">
        <v>45948</v>
      </c>
      <c r="E23" s="53">
        <v>46022</v>
      </c>
      <c r="F23" s="64"/>
      <c r="G23" s="64"/>
      <c r="H23" s="212">
        <v>9373000</v>
      </c>
      <c r="I23" s="212">
        <v>9373000</v>
      </c>
      <c r="J23" s="199" t="s">
        <v>67</v>
      </c>
      <c r="K23" s="64"/>
    </row>
    <row r="24" spans="1:11" ht="82.5" x14ac:dyDescent="0.3">
      <c r="A24" s="158" t="s">
        <v>115</v>
      </c>
      <c r="B24" s="213" t="s">
        <v>116</v>
      </c>
      <c r="C24" s="200" t="s">
        <v>131</v>
      </c>
      <c r="D24" s="53">
        <v>45957</v>
      </c>
      <c r="E24" s="53">
        <v>46022</v>
      </c>
      <c r="F24" s="64"/>
      <c r="G24" s="64"/>
      <c r="H24" s="201">
        <v>5333333</v>
      </c>
      <c r="I24" s="201">
        <v>5333333</v>
      </c>
      <c r="J24" s="199" t="s">
        <v>58</v>
      </c>
      <c r="K24" s="64"/>
    </row>
    <row r="25" spans="1:11" ht="15.75" x14ac:dyDescent="0.25">
      <c r="A25" s="148"/>
      <c r="B25" s="149"/>
      <c r="C25" s="149"/>
      <c r="D25" s="150"/>
      <c r="E25" s="150"/>
      <c r="F25" s="151"/>
      <c r="G25" s="151"/>
      <c r="H25" s="152"/>
      <c r="I25" s="153">
        <f>SUBTOTAL(9,I5:I24)</f>
        <v>228806557</v>
      </c>
      <c r="J25" s="154" t="s">
        <v>31</v>
      </c>
      <c r="K25" s="154">
        <v>20</v>
      </c>
    </row>
    <row r="26" spans="1:11" x14ac:dyDescent="0.25">
      <c r="I26" s="71">
        <v>12357600</v>
      </c>
      <c r="J26" s="69" t="s">
        <v>4</v>
      </c>
      <c r="K26" s="231">
        <v>1</v>
      </c>
    </row>
    <row r="27" spans="1:11" x14ac:dyDescent="0.25">
      <c r="I27" s="71">
        <v>155160330</v>
      </c>
      <c r="J27" s="69" t="s">
        <v>46</v>
      </c>
      <c r="K27" s="231">
        <v>18</v>
      </c>
    </row>
    <row r="28" spans="1:11" x14ac:dyDescent="0.25">
      <c r="I28" s="71">
        <v>61288627</v>
      </c>
      <c r="J28" s="69" t="s">
        <v>407</v>
      </c>
      <c r="K28" s="231">
        <v>1</v>
      </c>
    </row>
    <row r="29" spans="1:11" x14ac:dyDescent="0.25">
      <c r="K29" s="231"/>
    </row>
  </sheetData>
  <autoFilter ref="A4:K27">
    <filterColumn colId="9">
      <filters>
        <filter val="CONVENIO JOVENES PA LANTE"/>
        <filter val="CONVENIO MUJERES APOYO"/>
        <filter val="CONVENIO MUJERES HOGAR"/>
        <filter val="CONVENIO MUJERES HOGARES"/>
        <filter val="CONVENIOS"/>
      </filters>
    </filterColumn>
    <filterColumn colId="10">
      <filters>
        <filter val="CONVENIO JOVENES PA LANTE"/>
        <filter val="CONVENIO MUJERES HOGAR"/>
      </filters>
    </filterColumn>
  </autoFilter>
  <mergeCells count="2">
    <mergeCell ref="A2:K2"/>
    <mergeCell ref="A3:K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92D050"/>
  </sheetPr>
  <dimension ref="A1:N113"/>
  <sheetViews>
    <sheetView topLeftCell="A104" zoomScale="80" zoomScaleNormal="80" workbookViewId="0">
      <selection activeCell="K114" sqref="K114"/>
    </sheetView>
  </sheetViews>
  <sheetFormatPr baseColWidth="10" defaultColWidth="23.7109375" defaultRowHeight="15" x14ac:dyDescent="0.25"/>
  <cols>
    <col min="1" max="1" width="20.140625" style="57" customWidth="1"/>
    <col min="2" max="2" width="45.85546875" style="67" customWidth="1"/>
    <col min="3" max="3" width="46.42578125" style="68" customWidth="1"/>
    <col min="4" max="4" width="22.5703125" style="57" customWidth="1"/>
    <col min="5" max="5" width="18" style="57" customWidth="1"/>
    <col min="6" max="10" width="17.7109375" style="57" customWidth="1"/>
    <col min="11" max="11" width="23" style="71" customWidth="1"/>
    <col min="12" max="12" width="24.28515625" style="69" customWidth="1"/>
    <col min="13" max="13" width="26.42578125" style="70" customWidth="1"/>
    <col min="14" max="14" width="47" style="132" customWidth="1"/>
    <col min="15" max="16384" width="23.7109375" style="51"/>
  </cols>
  <sheetData>
    <row r="1" spans="1:13" x14ac:dyDescent="0.25">
      <c r="A1" s="60"/>
      <c r="B1" s="60"/>
      <c r="C1" s="60"/>
      <c r="D1" s="60"/>
      <c r="E1" s="60"/>
      <c r="F1" s="60"/>
      <c r="G1" s="60"/>
      <c r="H1" s="60"/>
      <c r="I1" s="60"/>
      <c r="J1" s="60"/>
      <c r="K1" s="61"/>
      <c r="L1" s="62"/>
      <c r="M1" s="63"/>
    </row>
    <row r="2" spans="1:13" ht="23.25" x14ac:dyDescent="0.25">
      <c r="A2" s="171" t="s">
        <v>45</v>
      </c>
      <c r="B2" s="171"/>
      <c r="C2" s="171"/>
      <c r="D2" s="171"/>
      <c r="E2" s="171"/>
      <c r="F2" s="171"/>
      <c r="G2" s="171"/>
      <c r="H2" s="171"/>
      <c r="I2" s="171"/>
      <c r="J2" s="171"/>
      <c r="K2" s="171"/>
      <c r="L2" s="171"/>
      <c r="M2" s="171"/>
    </row>
    <row r="3" spans="1:13" ht="23.25" x14ac:dyDescent="0.25">
      <c r="A3" s="171" t="s">
        <v>68</v>
      </c>
      <c r="B3" s="171"/>
      <c r="C3" s="171"/>
      <c r="D3" s="171"/>
      <c r="E3" s="171"/>
      <c r="F3" s="171"/>
      <c r="G3" s="171"/>
      <c r="H3" s="171"/>
      <c r="I3" s="171"/>
      <c r="J3" s="171"/>
      <c r="K3" s="171"/>
      <c r="L3" s="171"/>
      <c r="M3" s="171"/>
    </row>
    <row r="4" spans="1:13" ht="90" x14ac:dyDescent="0.25">
      <c r="A4" s="64" t="s">
        <v>29</v>
      </c>
      <c r="B4" s="64" t="s">
        <v>30</v>
      </c>
      <c r="C4" s="64" t="s">
        <v>24</v>
      </c>
      <c r="D4" s="64" t="s">
        <v>25</v>
      </c>
      <c r="E4" s="64" t="s">
        <v>26</v>
      </c>
      <c r="F4" s="64" t="s">
        <v>54</v>
      </c>
      <c r="G4" s="64" t="s">
        <v>38</v>
      </c>
      <c r="H4" s="64" t="s">
        <v>51</v>
      </c>
      <c r="I4" s="64" t="s">
        <v>52</v>
      </c>
      <c r="J4" s="65" t="s">
        <v>27</v>
      </c>
      <c r="K4" s="65" t="s">
        <v>43</v>
      </c>
      <c r="L4" s="155" t="str">
        <f>M4</f>
        <v>MODALIDAD (Homo o Convenio: nombre del convenio)</v>
      </c>
      <c r="M4" s="216" t="s">
        <v>28</v>
      </c>
    </row>
    <row r="5" spans="1:13" ht="49.5" x14ac:dyDescent="0.3">
      <c r="A5" s="158" t="s">
        <v>134</v>
      </c>
      <c r="B5" s="223" t="s">
        <v>135</v>
      </c>
      <c r="C5" s="55" t="s">
        <v>60</v>
      </c>
      <c r="D5" s="159">
        <v>45931</v>
      </c>
      <c r="E5" s="159">
        <v>46022</v>
      </c>
      <c r="F5" s="64"/>
      <c r="G5" s="64"/>
      <c r="H5" s="64"/>
      <c r="I5" s="64"/>
      <c r="J5" s="160">
        <v>54796200</v>
      </c>
      <c r="K5" s="160">
        <v>54796200</v>
      </c>
      <c r="L5" s="161" t="s">
        <v>4</v>
      </c>
      <c r="M5" s="64"/>
    </row>
    <row r="6" spans="1:13" ht="99" x14ac:dyDescent="0.3">
      <c r="A6" s="158" t="s">
        <v>136</v>
      </c>
      <c r="B6" s="55" t="s">
        <v>137</v>
      </c>
      <c r="C6" s="55" t="s">
        <v>66</v>
      </c>
      <c r="D6" s="159">
        <v>45933</v>
      </c>
      <c r="E6" s="159">
        <v>46022</v>
      </c>
      <c r="F6" s="64"/>
      <c r="G6" s="64"/>
      <c r="H6" s="64"/>
      <c r="I6" s="64"/>
      <c r="J6" s="160">
        <v>12000000</v>
      </c>
      <c r="K6" s="160">
        <v>12000000</v>
      </c>
      <c r="L6" s="229" t="s">
        <v>58</v>
      </c>
      <c r="M6" s="230"/>
    </row>
    <row r="7" spans="1:13" ht="99" x14ac:dyDescent="0.3">
      <c r="A7" s="158" t="s">
        <v>138</v>
      </c>
      <c r="B7" s="213" t="s">
        <v>139</v>
      </c>
      <c r="C7" s="55" t="s">
        <v>339</v>
      </c>
      <c r="D7" s="224">
        <v>45938</v>
      </c>
      <c r="E7" s="224">
        <v>46022</v>
      </c>
      <c r="F7" s="64"/>
      <c r="G7" s="64"/>
      <c r="H7" s="64"/>
      <c r="I7" s="64"/>
      <c r="J7" s="160">
        <v>11866667</v>
      </c>
      <c r="K7" s="160">
        <v>11866667</v>
      </c>
      <c r="L7" s="161" t="s">
        <v>58</v>
      </c>
      <c r="M7" s="217"/>
    </row>
    <row r="8" spans="1:13" ht="111" x14ac:dyDescent="0.3">
      <c r="A8" s="158" t="s">
        <v>140</v>
      </c>
      <c r="B8" s="55" t="s">
        <v>141</v>
      </c>
      <c r="C8" s="215" t="s">
        <v>65</v>
      </c>
      <c r="D8" s="159">
        <v>45937</v>
      </c>
      <c r="E8" s="159">
        <v>46022</v>
      </c>
      <c r="F8" s="64"/>
      <c r="G8" s="64"/>
      <c r="H8" s="64"/>
      <c r="I8" s="64"/>
      <c r="J8" s="160">
        <v>11866667</v>
      </c>
      <c r="K8" s="160">
        <v>11866667</v>
      </c>
      <c r="L8" s="228" t="s">
        <v>58</v>
      </c>
      <c r="M8" s="216"/>
    </row>
    <row r="9" spans="1:13" ht="63" x14ac:dyDescent="0.25">
      <c r="A9" s="158" t="s">
        <v>142</v>
      </c>
      <c r="B9" s="225" t="s">
        <v>143</v>
      </c>
      <c r="C9" s="204" t="s">
        <v>340</v>
      </c>
      <c r="D9" s="159">
        <v>45932</v>
      </c>
      <c r="E9" s="159">
        <v>46022</v>
      </c>
      <c r="F9" s="64"/>
      <c r="G9" s="64"/>
      <c r="H9" s="64"/>
      <c r="I9" s="64"/>
      <c r="J9" s="160">
        <v>54796200</v>
      </c>
      <c r="K9" s="160">
        <v>54796200</v>
      </c>
      <c r="L9" s="161" t="s">
        <v>4</v>
      </c>
      <c r="M9" s="64"/>
    </row>
    <row r="10" spans="1:13" ht="99" x14ac:dyDescent="0.3">
      <c r="A10" s="158" t="s">
        <v>144</v>
      </c>
      <c r="B10" s="55" t="s">
        <v>145</v>
      </c>
      <c r="C10" s="55" t="s">
        <v>339</v>
      </c>
      <c r="D10" s="159">
        <v>45936</v>
      </c>
      <c r="E10" s="159">
        <v>46022</v>
      </c>
      <c r="F10" s="64"/>
      <c r="G10" s="64"/>
      <c r="H10" s="64"/>
      <c r="I10" s="64"/>
      <c r="J10" s="160">
        <v>11733333</v>
      </c>
      <c r="K10" s="160">
        <v>11733333</v>
      </c>
      <c r="L10" s="229" t="s">
        <v>58</v>
      </c>
      <c r="M10" s="230"/>
    </row>
    <row r="11" spans="1:13" ht="99" x14ac:dyDescent="0.3">
      <c r="A11" s="158" t="s">
        <v>146</v>
      </c>
      <c r="B11" s="55" t="s">
        <v>147</v>
      </c>
      <c r="C11" s="55" t="s">
        <v>339</v>
      </c>
      <c r="D11" s="159">
        <v>45936</v>
      </c>
      <c r="E11" s="159">
        <v>46022</v>
      </c>
      <c r="F11" s="64"/>
      <c r="G11" s="64"/>
      <c r="H11" s="64"/>
      <c r="I11" s="64"/>
      <c r="J11" s="160">
        <v>11733333</v>
      </c>
      <c r="K11" s="160">
        <v>11733333</v>
      </c>
      <c r="L11" s="161" t="s">
        <v>58</v>
      </c>
      <c r="M11" s="217"/>
    </row>
    <row r="12" spans="1:13" ht="99" x14ac:dyDescent="0.3">
      <c r="A12" s="158" t="s">
        <v>148</v>
      </c>
      <c r="B12" s="55" t="s">
        <v>149</v>
      </c>
      <c r="C12" s="55" t="s">
        <v>341</v>
      </c>
      <c r="D12" s="159">
        <v>45936</v>
      </c>
      <c r="E12" s="159">
        <v>46022</v>
      </c>
      <c r="F12" s="64"/>
      <c r="G12" s="64"/>
      <c r="H12" s="64"/>
      <c r="I12" s="64"/>
      <c r="J12" s="160">
        <v>11733333</v>
      </c>
      <c r="K12" s="160">
        <v>11733333</v>
      </c>
      <c r="L12" s="161" t="s">
        <v>58</v>
      </c>
      <c r="M12" s="217"/>
    </row>
    <row r="13" spans="1:13" ht="99" x14ac:dyDescent="0.3">
      <c r="A13" s="158" t="s">
        <v>150</v>
      </c>
      <c r="B13" s="55" t="s">
        <v>151</v>
      </c>
      <c r="C13" s="55" t="s">
        <v>341</v>
      </c>
      <c r="D13" s="159">
        <v>45957</v>
      </c>
      <c r="E13" s="159">
        <v>46022</v>
      </c>
      <c r="F13" s="64"/>
      <c r="G13" s="64"/>
      <c r="H13" s="64"/>
      <c r="I13" s="64"/>
      <c r="J13" s="160">
        <v>11733333</v>
      </c>
      <c r="K13" s="160">
        <v>11733333</v>
      </c>
      <c r="L13" s="161" t="s">
        <v>58</v>
      </c>
      <c r="M13" s="217"/>
    </row>
    <row r="14" spans="1:13" ht="99" x14ac:dyDescent="0.3">
      <c r="A14" s="158" t="s">
        <v>152</v>
      </c>
      <c r="B14" s="55" t="s">
        <v>153</v>
      </c>
      <c r="C14" s="55" t="s">
        <v>341</v>
      </c>
      <c r="D14" s="159">
        <v>45933</v>
      </c>
      <c r="E14" s="159">
        <v>46022</v>
      </c>
      <c r="F14" s="64"/>
      <c r="G14" s="64"/>
      <c r="H14" s="64"/>
      <c r="I14" s="64"/>
      <c r="J14" s="160">
        <v>11733333</v>
      </c>
      <c r="K14" s="160">
        <v>11733333</v>
      </c>
      <c r="L14" s="161" t="s">
        <v>58</v>
      </c>
      <c r="M14" s="217"/>
    </row>
    <row r="15" spans="1:13" ht="99" x14ac:dyDescent="0.3">
      <c r="A15" s="158" t="s">
        <v>154</v>
      </c>
      <c r="B15" s="55" t="s">
        <v>155</v>
      </c>
      <c r="C15" s="55" t="s">
        <v>64</v>
      </c>
      <c r="D15" s="224">
        <v>45938</v>
      </c>
      <c r="E15" s="224">
        <v>46022</v>
      </c>
      <c r="F15" s="64"/>
      <c r="G15" s="64"/>
      <c r="H15" s="64"/>
      <c r="I15" s="64"/>
      <c r="J15" s="160">
        <v>11200000</v>
      </c>
      <c r="K15" s="160">
        <v>11200000</v>
      </c>
      <c r="L15" s="161" t="s">
        <v>58</v>
      </c>
      <c r="M15" s="217"/>
    </row>
    <row r="16" spans="1:13" ht="99" x14ac:dyDescent="0.3">
      <c r="A16" s="158" t="s">
        <v>156</v>
      </c>
      <c r="B16" s="55" t="s">
        <v>157</v>
      </c>
      <c r="C16" s="55" t="s">
        <v>341</v>
      </c>
      <c r="D16" s="159"/>
      <c r="E16" s="159">
        <v>46022</v>
      </c>
      <c r="F16" s="64"/>
      <c r="G16" s="64"/>
      <c r="H16" s="64"/>
      <c r="I16" s="64"/>
      <c r="J16" s="160">
        <v>11200000</v>
      </c>
      <c r="K16" s="160">
        <v>11200000</v>
      </c>
      <c r="L16" s="161" t="s">
        <v>58</v>
      </c>
      <c r="M16" s="217"/>
    </row>
    <row r="17" spans="1:13" ht="165" x14ac:dyDescent="0.3">
      <c r="A17" s="158" t="s">
        <v>158</v>
      </c>
      <c r="B17" s="213" t="s">
        <v>159</v>
      </c>
      <c r="C17" s="55" t="s">
        <v>342</v>
      </c>
      <c r="D17" s="159">
        <v>45938</v>
      </c>
      <c r="E17" s="159">
        <v>46022</v>
      </c>
      <c r="F17" s="64"/>
      <c r="G17" s="64"/>
      <c r="H17" s="64"/>
      <c r="I17" s="64"/>
      <c r="J17" s="160">
        <v>15895053</v>
      </c>
      <c r="K17" s="160">
        <v>15895053</v>
      </c>
      <c r="L17" s="161" t="s">
        <v>406</v>
      </c>
      <c r="M17" s="217"/>
    </row>
    <row r="18" spans="1:13" ht="99" x14ac:dyDescent="0.3">
      <c r="A18" s="158" t="s">
        <v>160</v>
      </c>
      <c r="B18" s="55" t="s">
        <v>161</v>
      </c>
      <c r="C18" s="55" t="s">
        <v>339</v>
      </c>
      <c r="D18" s="159">
        <v>45940</v>
      </c>
      <c r="E18" s="159">
        <v>46022</v>
      </c>
      <c r="F18" s="64"/>
      <c r="G18" s="64"/>
      <c r="H18" s="64"/>
      <c r="I18" s="64"/>
      <c r="J18" s="160">
        <v>10933333</v>
      </c>
      <c r="K18" s="160">
        <v>10933333</v>
      </c>
      <c r="L18" s="161" t="s">
        <v>58</v>
      </c>
      <c r="M18" s="217"/>
    </row>
    <row r="19" spans="1:13" ht="99" x14ac:dyDescent="0.3">
      <c r="A19" s="158" t="s">
        <v>162</v>
      </c>
      <c r="B19" s="55" t="s">
        <v>163</v>
      </c>
      <c r="C19" s="55" t="s">
        <v>64</v>
      </c>
      <c r="D19" s="159">
        <v>45940</v>
      </c>
      <c r="E19" s="159">
        <v>46022</v>
      </c>
      <c r="F19" s="64"/>
      <c r="G19" s="64"/>
      <c r="H19" s="64"/>
      <c r="I19" s="64"/>
      <c r="J19" s="160">
        <v>10933333</v>
      </c>
      <c r="K19" s="160">
        <v>10933333</v>
      </c>
      <c r="L19" s="161" t="s">
        <v>58</v>
      </c>
      <c r="M19" s="217"/>
    </row>
    <row r="20" spans="1:13" ht="99" x14ac:dyDescent="0.3">
      <c r="A20" s="158" t="s">
        <v>164</v>
      </c>
      <c r="B20" s="55" t="s">
        <v>165</v>
      </c>
      <c r="C20" s="55" t="s">
        <v>339</v>
      </c>
      <c r="D20" s="159">
        <v>45939</v>
      </c>
      <c r="E20" s="159">
        <v>46022</v>
      </c>
      <c r="F20" s="64"/>
      <c r="G20" s="64"/>
      <c r="H20" s="64"/>
      <c r="I20" s="64"/>
      <c r="J20" s="160">
        <v>10933333</v>
      </c>
      <c r="K20" s="160">
        <v>10933333</v>
      </c>
      <c r="L20" s="161" t="s">
        <v>58</v>
      </c>
      <c r="M20" s="217"/>
    </row>
    <row r="21" spans="1:13" ht="99" x14ac:dyDescent="0.3">
      <c r="A21" s="158" t="s">
        <v>166</v>
      </c>
      <c r="B21" s="55" t="s">
        <v>167</v>
      </c>
      <c r="C21" s="55" t="s">
        <v>339</v>
      </c>
      <c r="D21" s="159">
        <v>45945</v>
      </c>
      <c r="E21" s="159">
        <v>46022</v>
      </c>
      <c r="F21" s="64"/>
      <c r="G21" s="64"/>
      <c r="H21" s="64"/>
      <c r="I21" s="64"/>
      <c r="J21" s="160">
        <v>10800000</v>
      </c>
      <c r="K21" s="160">
        <v>10800000</v>
      </c>
      <c r="L21" s="161" t="s">
        <v>58</v>
      </c>
      <c r="M21" s="217"/>
    </row>
    <row r="22" spans="1:13" ht="183.75" x14ac:dyDescent="0.3">
      <c r="A22" s="158" t="s">
        <v>168</v>
      </c>
      <c r="B22" s="55" t="s">
        <v>169</v>
      </c>
      <c r="C22" s="55" t="s">
        <v>343</v>
      </c>
      <c r="D22" s="159">
        <v>45946</v>
      </c>
      <c r="E22" s="159">
        <v>46022</v>
      </c>
      <c r="F22" s="64"/>
      <c r="G22" s="64"/>
      <c r="H22" s="64"/>
      <c r="I22" s="64"/>
      <c r="J22" s="160">
        <v>17000000</v>
      </c>
      <c r="K22" s="160">
        <v>17000000</v>
      </c>
      <c r="L22" s="161" t="s">
        <v>67</v>
      </c>
      <c r="M22" s="217"/>
    </row>
    <row r="23" spans="1:13" ht="173.25" x14ac:dyDescent="0.25">
      <c r="A23" s="158" t="s">
        <v>170</v>
      </c>
      <c r="B23" s="214" t="s">
        <v>171</v>
      </c>
      <c r="C23" s="204" t="s">
        <v>344</v>
      </c>
      <c r="D23" s="159">
        <v>45946</v>
      </c>
      <c r="E23" s="159">
        <v>46022</v>
      </c>
      <c r="F23" s="64"/>
      <c r="G23" s="64"/>
      <c r="H23" s="64"/>
      <c r="I23" s="64"/>
      <c r="J23" s="160">
        <v>17000000</v>
      </c>
      <c r="K23" s="160">
        <v>17000000</v>
      </c>
      <c r="L23" s="161" t="s">
        <v>67</v>
      </c>
      <c r="M23" s="217"/>
    </row>
    <row r="24" spans="1:13" ht="174" x14ac:dyDescent="0.3">
      <c r="A24" s="158" t="s">
        <v>172</v>
      </c>
      <c r="B24" s="55" t="s">
        <v>173</v>
      </c>
      <c r="C24" s="204" t="s">
        <v>345</v>
      </c>
      <c r="D24" s="159">
        <v>45946</v>
      </c>
      <c r="E24" s="159">
        <v>46006</v>
      </c>
      <c r="F24" s="64"/>
      <c r="G24" s="64"/>
      <c r="H24" s="64"/>
      <c r="I24" s="64"/>
      <c r="J24" s="160">
        <v>13600000</v>
      </c>
      <c r="K24" s="160">
        <v>13600000</v>
      </c>
      <c r="L24" s="228" t="s">
        <v>67</v>
      </c>
      <c r="M24" s="216"/>
    </row>
    <row r="25" spans="1:13" ht="99" x14ac:dyDescent="0.3">
      <c r="A25" s="158" t="s">
        <v>174</v>
      </c>
      <c r="B25" s="55" t="s">
        <v>175</v>
      </c>
      <c r="C25" s="55" t="s">
        <v>346</v>
      </c>
      <c r="D25" s="159">
        <v>45946</v>
      </c>
      <c r="E25" s="159">
        <v>46022</v>
      </c>
      <c r="F25" s="64"/>
      <c r="G25" s="64"/>
      <c r="H25" s="64"/>
      <c r="I25" s="64"/>
      <c r="J25" s="160">
        <v>14363000</v>
      </c>
      <c r="K25" s="160">
        <v>14363000</v>
      </c>
      <c r="L25" s="161" t="s">
        <v>4</v>
      </c>
      <c r="M25" s="64"/>
    </row>
    <row r="26" spans="1:13" ht="174.75" x14ac:dyDescent="0.3">
      <c r="A26" s="158" t="s">
        <v>176</v>
      </c>
      <c r="B26" s="55" t="s">
        <v>177</v>
      </c>
      <c r="C26" s="55" t="s">
        <v>347</v>
      </c>
      <c r="D26" s="159">
        <v>45946</v>
      </c>
      <c r="E26" s="159">
        <v>46006</v>
      </c>
      <c r="F26" s="64"/>
      <c r="G26" s="64"/>
      <c r="H26" s="64"/>
      <c r="I26" s="64"/>
      <c r="J26" s="160">
        <v>13600000</v>
      </c>
      <c r="K26" s="160">
        <v>13600000</v>
      </c>
      <c r="L26" s="229" t="s">
        <v>67</v>
      </c>
      <c r="M26" s="230"/>
    </row>
    <row r="27" spans="1:13" ht="183.75" x14ac:dyDescent="0.3">
      <c r="A27" s="158" t="s">
        <v>178</v>
      </c>
      <c r="B27" s="55" t="s">
        <v>179</v>
      </c>
      <c r="C27" s="55" t="s">
        <v>348</v>
      </c>
      <c r="D27" s="159">
        <v>45946</v>
      </c>
      <c r="E27" s="159">
        <v>46022</v>
      </c>
      <c r="F27" s="64"/>
      <c r="G27" s="64"/>
      <c r="H27" s="64"/>
      <c r="I27" s="64"/>
      <c r="J27" s="160">
        <v>17000000</v>
      </c>
      <c r="K27" s="160">
        <v>17000000</v>
      </c>
      <c r="L27" s="161" t="s">
        <v>67</v>
      </c>
      <c r="M27" s="217"/>
    </row>
    <row r="28" spans="1:13" ht="198" x14ac:dyDescent="0.3">
      <c r="A28" s="158" t="s">
        <v>180</v>
      </c>
      <c r="B28" s="55" t="s">
        <v>181</v>
      </c>
      <c r="C28" s="55" t="s">
        <v>349</v>
      </c>
      <c r="D28" s="159">
        <v>45946</v>
      </c>
      <c r="E28" s="159">
        <v>46006</v>
      </c>
      <c r="F28" s="64"/>
      <c r="G28" s="64"/>
      <c r="H28" s="64"/>
      <c r="I28" s="64"/>
      <c r="J28" s="160">
        <v>13600000</v>
      </c>
      <c r="K28" s="160">
        <v>13600000</v>
      </c>
      <c r="L28" s="161" t="s">
        <v>67</v>
      </c>
      <c r="M28" s="217"/>
    </row>
    <row r="29" spans="1:13" ht="183.75" x14ac:dyDescent="0.3">
      <c r="A29" s="158" t="s">
        <v>182</v>
      </c>
      <c r="B29" s="55" t="s">
        <v>183</v>
      </c>
      <c r="C29" s="55" t="s">
        <v>343</v>
      </c>
      <c r="D29" s="159">
        <v>45946</v>
      </c>
      <c r="E29" s="159">
        <v>46022</v>
      </c>
      <c r="F29" s="64"/>
      <c r="G29" s="64"/>
      <c r="H29" s="64"/>
      <c r="I29" s="64"/>
      <c r="J29" s="160">
        <v>17000000</v>
      </c>
      <c r="K29" s="160">
        <v>17000000</v>
      </c>
      <c r="L29" s="161" t="s">
        <v>67</v>
      </c>
      <c r="M29" s="217"/>
    </row>
    <row r="30" spans="1:13" ht="183.75" x14ac:dyDescent="0.3">
      <c r="A30" s="158" t="s">
        <v>184</v>
      </c>
      <c r="B30" s="55" t="s">
        <v>185</v>
      </c>
      <c r="C30" s="55" t="s">
        <v>348</v>
      </c>
      <c r="D30" s="159">
        <v>45946</v>
      </c>
      <c r="E30" s="159">
        <v>46022</v>
      </c>
      <c r="F30" s="64"/>
      <c r="G30" s="64"/>
      <c r="H30" s="64"/>
      <c r="I30" s="64"/>
      <c r="J30" s="160">
        <v>17000000</v>
      </c>
      <c r="K30" s="160">
        <v>17000000</v>
      </c>
      <c r="L30" s="161" t="s">
        <v>67</v>
      </c>
      <c r="M30" s="217"/>
    </row>
    <row r="31" spans="1:13" ht="174" x14ac:dyDescent="0.3">
      <c r="A31" s="158" t="s">
        <v>186</v>
      </c>
      <c r="B31" s="55" t="s">
        <v>187</v>
      </c>
      <c r="C31" s="204" t="s">
        <v>344</v>
      </c>
      <c r="D31" s="159">
        <v>45946</v>
      </c>
      <c r="E31" s="159">
        <v>46022</v>
      </c>
      <c r="F31" s="64"/>
      <c r="G31" s="64"/>
      <c r="H31" s="64"/>
      <c r="I31" s="64"/>
      <c r="J31" s="160">
        <v>17000000</v>
      </c>
      <c r="K31" s="160">
        <v>17000000</v>
      </c>
      <c r="L31" s="161" t="s">
        <v>67</v>
      </c>
      <c r="M31" s="217"/>
    </row>
    <row r="32" spans="1:13" ht="183.75" x14ac:dyDescent="0.3">
      <c r="A32" s="158" t="s">
        <v>188</v>
      </c>
      <c r="B32" s="55" t="s">
        <v>189</v>
      </c>
      <c r="C32" s="55" t="s">
        <v>343</v>
      </c>
      <c r="D32" s="159">
        <v>45946</v>
      </c>
      <c r="E32" s="159">
        <v>46022</v>
      </c>
      <c r="F32" s="64"/>
      <c r="G32" s="64"/>
      <c r="H32" s="64"/>
      <c r="I32" s="64"/>
      <c r="J32" s="160">
        <v>17000000</v>
      </c>
      <c r="K32" s="160">
        <v>17000000</v>
      </c>
      <c r="L32" s="161" t="s">
        <v>67</v>
      </c>
      <c r="M32" s="217"/>
    </row>
    <row r="33" spans="1:14" ht="174" x14ac:dyDescent="0.3">
      <c r="A33" s="158" t="s">
        <v>190</v>
      </c>
      <c r="B33" s="55" t="s">
        <v>191</v>
      </c>
      <c r="C33" s="204" t="s">
        <v>350</v>
      </c>
      <c r="D33" s="159">
        <v>45946</v>
      </c>
      <c r="E33" s="159">
        <v>46022</v>
      </c>
      <c r="F33" s="64"/>
      <c r="G33" s="64"/>
      <c r="H33" s="64"/>
      <c r="I33" s="64"/>
      <c r="J33" s="160">
        <v>17000000</v>
      </c>
      <c r="K33" s="160">
        <v>17000000</v>
      </c>
      <c r="L33" s="161" t="s">
        <v>67</v>
      </c>
      <c r="M33" s="217"/>
    </row>
    <row r="34" spans="1:14" ht="173.25" x14ac:dyDescent="0.25">
      <c r="A34" s="158" t="s">
        <v>192</v>
      </c>
      <c r="B34" s="204" t="s">
        <v>193</v>
      </c>
      <c r="C34" s="204" t="s">
        <v>351</v>
      </c>
      <c r="D34" s="159">
        <v>45946</v>
      </c>
      <c r="E34" s="159">
        <v>46006</v>
      </c>
      <c r="F34" s="64"/>
      <c r="G34" s="64"/>
      <c r="H34" s="64"/>
      <c r="I34" s="64"/>
      <c r="J34" s="160">
        <v>13600000</v>
      </c>
      <c r="K34" s="160">
        <v>13600000</v>
      </c>
      <c r="L34" s="161" t="s">
        <v>67</v>
      </c>
      <c r="M34" s="217"/>
    </row>
    <row r="35" spans="1:14" ht="177.75" x14ac:dyDescent="0.3">
      <c r="A35" s="158" t="s">
        <v>194</v>
      </c>
      <c r="B35" s="204" t="s">
        <v>195</v>
      </c>
      <c r="C35" s="204" t="s">
        <v>352</v>
      </c>
      <c r="D35" s="159">
        <v>45946</v>
      </c>
      <c r="E35" s="159">
        <v>46006</v>
      </c>
      <c r="F35" s="64"/>
      <c r="G35" s="64"/>
      <c r="H35" s="64"/>
      <c r="I35" s="64"/>
      <c r="J35" s="160">
        <v>13600000</v>
      </c>
      <c r="K35" s="160">
        <v>13600000</v>
      </c>
      <c r="L35" s="161" t="s">
        <v>67</v>
      </c>
      <c r="M35" s="217"/>
    </row>
    <row r="36" spans="1:14" ht="165" x14ac:dyDescent="0.3">
      <c r="A36" s="158" t="s">
        <v>196</v>
      </c>
      <c r="B36" s="204" t="s">
        <v>197</v>
      </c>
      <c r="C36" s="55" t="s">
        <v>122</v>
      </c>
      <c r="D36" s="159">
        <v>45947</v>
      </c>
      <c r="E36" s="159">
        <v>46022</v>
      </c>
      <c r="F36" s="64"/>
      <c r="G36" s="64"/>
      <c r="H36" s="64"/>
      <c r="I36" s="64"/>
      <c r="J36" s="160">
        <v>12000000</v>
      </c>
      <c r="K36" s="160">
        <v>12000000</v>
      </c>
      <c r="L36" s="161" t="s">
        <v>67</v>
      </c>
      <c r="M36" s="217"/>
    </row>
    <row r="37" spans="1:14" ht="173.25" x14ac:dyDescent="0.25">
      <c r="A37" s="158" t="s">
        <v>198</v>
      </c>
      <c r="B37" s="204" t="s">
        <v>199</v>
      </c>
      <c r="C37" s="204" t="s">
        <v>353</v>
      </c>
      <c r="D37" s="159">
        <v>45946</v>
      </c>
      <c r="E37" s="159">
        <v>46006</v>
      </c>
      <c r="F37" s="64"/>
      <c r="G37" s="64"/>
      <c r="H37" s="64"/>
      <c r="I37" s="64"/>
      <c r="J37" s="160">
        <v>13600000</v>
      </c>
      <c r="K37" s="160">
        <v>13600000</v>
      </c>
      <c r="L37" s="161" t="s">
        <v>67</v>
      </c>
      <c r="M37" s="217"/>
    </row>
    <row r="38" spans="1:14" ht="173.25" x14ac:dyDescent="0.25">
      <c r="A38" s="158" t="s">
        <v>200</v>
      </c>
      <c r="B38" s="204" t="s">
        <v>201</v>
      </c>
      <c r="C38" s="204" t="s">
        <v>354</v>
      </c>
      <c r="D38" s="159">
        <v>45946</v>
      </c>
      <c r="E38" s="159">
        <v>46022</v>
      </c>
      <c r="F38" s="64"/>
      <c r="G38" s="64"/>
      <c r="H38" s="64"/>
      <c r="I38" s="64"/>
      <c r="J38" s="226">
        <v>20000000</v>
      </c>
      <c r="K38" s="226">
        <v>20000000</v>
      </c>
      <c r="L38" s="161" t="s">
        <v>67</v>
      </c>
      <c r="M38" s="217"/>
    </row>
    <row r="39" spans="1:14" ht="172.5" x14ac:dyDescent="0.3">
      <c r="A39" s="158" t="s">
        <v>202</v>
      </c>
      <c r="B39" s="55" t="s">
        <v>203</v>
      </c>
      <c r="C39" s="227" t="s">
        <v>355</v>
      </c>
      <c r="D39" s="159">
        <v>45950</v>
      </c>
      <c r="E39" s="159">
        <v>46006</v>
      </c>
      <c r="F39" s="64"/>
      <c r="G39" s="64"/>
      <c r="H39" s="64"/>
      <c r="I39" s="64"/>
      <c r="J39" s="160">
        <v>13600000</v>
      </c>
      <c r="K39" s="160">
        <v>13600000</v>
      </c>
      <c r="L39" s="161" t="s">
        <v>67</v>
      </c>
      <c r="M39" s="217"/>
    </row>
    <row r="40" spans="1:14" ht="183" x14ac:dyDescent="0.25">
      <c r="A40" s="158" t="s">
        <v>204</v>
      </c>
      <c r="B40" s="204" t="s">
        <v>205</v>
      </c>
      <c r="C40" s="55" t="s">
        <v>348</v>
      </c>
      <c r="D40" s="159">
        <v>45947</v>
      </c>
      <c r="E40" s="159">
        <v>46006</v>
      </c>
      <c r="F40" s="64"/>
      <c r="G40" s="64"/>
      <c r="H40" s="64"/>
      <c r="I40" s="64"/>
      <c r="J40" s="160">
        <v>13600000</v>
      </c>
      <c r="K40" s="160">
        <v>13600000</v>
      </c>
      <c r="L40" s="161" t="s">
        <v>67</v>
      </c>
      <c r="M40" s="217"/>
    </row>
    <row r="41" spans="1:14" ht="182.25" x14ac:dyDescent="0.25">
      <c r="A41" s="158" t="s">
        <v>206</v>
      </c>
      <c r="B41" s="204" t="s">
        <v>207</v>
      </c>
      <c r="C41" s="204" t="s">
        <v>356</v>
      </c>
      <c r="D41" s="159">
        <v>45946</v>
      </c>
      <c r="E41" s="159">
        <v>46022</v>
      </c>
      <c r="F41" s="64"/>
      <c r="G41" s="64"/>
      <c r="H41" s="64"/>
      <c r="I41" s="64"/>
      <c r="J41" s="160">
        <v>20000000</v>
      </c>
      <c r="K41" s="160">
        <v>20000000</v>
      </c>
      <c r="L41" s="161" t="s">
        <v>67</v>
      </c>
      <c r="M41" s="217"/>
    </row>
    <row r="42" spans="1:14" ht="183" x14ac:dyDescent="0.25">
      <c r="A42" s="158" t="s">
        <v>208</v>
      </c>
      <c r="B42" s="204" t="s">
        <v>209</v>
      </c>
      <c r="C42" s="55" t="s">
        <v>348</v>
      </c>
      <c r="D42" s="159">
        <v>45946</v>
      </c>
      <c r="E42" s="159">
        <v>46006</v>
      </c>
      <c r="F42" s="64"/>
      <c r="G42" s="64"/>
      <c r="H42" s="64"/>
      <c r="I42" s="64"/>
      <c r="J42" s="160">
        <v>13600000</v>
      </c>
      <c r="K42" s="160">
        <v>13600000</v>
      </c>
      <c r="L42" s="161" t="s">
        <v>67</v>
      </c>
      <c r="M42" s="217"/>
    </row>
    <row r="43" spans="1:14" ht="174" x14ac:dyDescent="0.3">
      <c r="A43" s="158" t="s">
        <v>210</v>
      </c>
      <c r="B43" s="55" t="s">
        <v>211</v>
      </c>
      <c r="C43" s="204" t="s">
        <v>357</v>
      </c>
      <c r="D43" s="159">
        <v>45946</v>
      </c>
      <c r="E43" s="159">
        <v>46006</v>
      </c>
      <c r="F43" s="64"/>
      <c r="G43" s="64"/>
      <c r="H43" s="64"/>
      <c r="I43" s="64"/>
      <c r="J43" s="160">
        <v>13600000</v>
      </c>
      <c r="K43" s="160">
        <v>13600000</v>
      </c>
      <c r="L43" s="161" t="s">
        <v>67</v>
      </c>
      <c r="M43" s="217"/>
    </row>
    <row r="44" spans="1:14" ht="183" x14ac:dyDescent="0.25">
      <c r="A44" s="158" t="s">
        <v>212</v>
      </c>
      <c r="B44" s="204" t="s">
        <v>213</v>
      </c>
      <c r="C44" s="55" t="s">
        <v>348</v>
      </c>
      <c r="D44" s="159">
        <v>45946</v>
      </c>
      <c r="E44" s="159">
        <v>46022</v>
      </c>
      <c r="F44" s="64"/>
      <c r="G44" s="64"/>
      <c r="H44" s="64"/>
      <c r="I44" s="64"/>
      <c r="J44" s="160">
        <v>17000000</v>
      </c>
      <c r="K44" s="160">
        <v>17000000</v>
      </c>
      <c r="L44" s="161" t="s">
        <v>67</v>
      </c>
      <c r="M44" s="217"/>
    </row>
    <row r="45" spans="1:14" ht="165" x14ac:dyDescent="0.3">
      <c r="A45" s="158" t="s">
        <v>214</v>
      </c>
      <c r="B45" s="204" t="s">
        <v>215</v>
      </c>
      <c r="C45" s="55" t="s">
        <v>358</v>
      </c>
      <c r="D45" s="159">
        <v>45946</v>
      </c>
      <c r="E45" s="159">
        <v>46006</v>
      </c>
      <c r="F45" s="64"/>
      <c r="G45" s="64"/>
      <c r="H45" s="64"/>
      <c r="I45" s="64"/>
      <c r="J45" s="160">
        <v>13600000</v>
      </c>
      <c r="K45" s="160">
        <v>13600000</v>
      </c>
      <c r="L45" s="161" t="s">
        <v>67</v>
      </c>
      <c r="M45" s="217"/>
    </row>
    <row r="46" spans="1:14" ht="173.25" x14ac:dyDescent="0.25">
      <c r="A46" s="158" t="s">
        <v>216</v>
      </c>
      <c r="B46" s="161" t="s">
        <v>217</v>
      </c>
      <c r="C46" s="204" t="s">
        <v>359</v>
      </c>
      <c r="D46" s="159">
        <v>45946</v>
      </c>
      <c r="E46" s="159">
        <v>46022</v>
      </c>
      <c r="F46" s="64"/>
      <c r="G46" s="64"/>
      <c r="H46" s="64"/>
      <c r="I46" s="64"/>
      <c r="J46" s="160">
        <v>12000000</v>
      </c>
      <c r="K46" s="160">
        <v>12000000</v>
      </c>
      <c r="L46" s="161" t="s">
        <v>67</v>
      </c>
      <c r="M46" s="217"/>
    </row>
    <row r="47" spans="1:14" ht="171" x14ac:dyDescent="0.2">
      <c r="A47" s="158" t="s">
        <v>218</v>
      </c>
      <c r="B47" s="213" t="s">
        <v>219</v>
      </c>
      <c r="C47" s="227" t="s">
        <v>360</v>
      </c>
      <c r="D47" s="159">
        <v>45947</v>
      </c>
      <c r="E47" s="159">
        <v>46006</v>
      </c>
      <c r="F47" s="64"/>
      <c r="G47" s="64"/>
      <c r="H47" s="64"/>
      <c r="I47" s="64"/>
      <c r="J47" s="160">
        <v>13600000</v>
      </c>
      <c r="K47" s="160">
        <v>13600000</v>
      </c>
      <c r="L47" s="161" t="s">
        <v>67</v>
      </c>
      <c r="M47" s="217"/>
    </row>
    <row r="48" spans="1:14" s="157" customFormat="1" ht="165" x14ac:dyDescent="0.3">
      <c r="A48" s="218" t="s">
        <v>220</v>
      </c>
      <c r="B48" s="203" t="s">
        <v>221</v>
      </c>
      <c r="C48" s="202" t="s">
        <v>358</v>
      </c>
      <c r="D48" s="219">
        <v>45946</v>
      </c>
      <c r="E48" s="219">
        <v>46006</v>
      </c>
      <c r="F48" s="220"/>
      <c r="G48" s="220"/>
      <c r="H48" s="220"/>
      <c r="I48" s="220"/>
      <c r="J48" s="221">
        <v>13600000</v>
      </c>
      <c r="K48" s="221">
        <v>13600000</v>
      </c>
      <c r="L48" s="222" t="s">
        <v>67</v>
      </c>
      <c r="M48" s="103"/>
      <c r="N48" s="156"/>
    </row>
    <row r="49" spans="1:12" ht="165" x14ac:dyDescent="0.3">
      <c r="A49" s="158" t="s">
        <v>222</v>
      </c>
      <c r="B49" s="204" t="s">
        <v>223</v>
      </c>
      <c r="C49" s="55" t="s">
        <v>350</v>
      </c>
      <c r="D49" s="159">
        <v>45946</v>
      </c>
      <c r="E49" s="159">
        <v>46006</v>
      </c>
      <c r="F49" s="52"/>
      <c r="G49" s="52"/>
      <c r="H49" s="52"/>
      <c r="I49" s="52"/>
      <c r="J49" s="160">
        <v>13600000</v>
      </c>
      <c r="K49" s="160">
        <v>13600000</v>
      </c>
      <c r="L49" s="161" t="s">
        <v>67</v>
      </c>
    </row>
    <row r="50" spans="1:12" ht="172.5" x14ac:dyDescent="0.3">
      <c r="A50" s="158" t="s">
        <v>224</v>
      </c>
      <c r="B50" s="55" t="s">
        <v>225</v>
      </c>
      <c r="C50" s="227" t="s">
        <v>360</v>
      </c>
      <c r="D50" s="159">
        <v>45946</v>
      </c>
      <c r="E50" s="159">
        <v>46006</v>
      </c>
      <c r="F50" s="52"/>
      <c r="G50" s="52"/>
      <c r="H50" s="52"/>
      <c r="I50" s="52"/>
      <c r="J50" s="160">
        <v>13600000</v>
      </c>
      <c r="K50" s="160">
        <v>13600000</v>
      </c>
      <c r="L50" s="161" t="s">
        <v>67</v>
      </c>
    </row>
    <row r="51" spans="1:12" ht="165" x14ac:dyDescent="0.3">
      <c r="A51" s="158" t="s">
        <v>226</v>
      </c>
      <c r="B51" s="204" t="s">
        <v>227</v>
      </c>
      <c r="C51" s="55" t="s">
        <v>350</v>
      </c>
      <c r="D51" s="159">
        <v>45946</v>
      </c>
      <c r="E51" s="159">
        <v>46006</v>
      </c>
      <c r="F51" s="52"/>
      <c r="G51" s="52"/>
      <c r="H51" s="52"/>
      <c r="I51" s="52"/>
      <c r="J51" s="160">
        <v>13600000</v>
      </c>
      <c r="K51" s="160">
        <v>13600000</v>
      </c>
      <c r="L51" s="161" t="s">
        <v>67</v>
      </c>
    </row>
    <row r="52" spans="1:12" ht="174" x14ac:dyDescent="0.3">
      <c r="A52" s="158" t="s">
        <v>228</v>
      </c>
      <c r="B52" s="55" t="s">
        <v>229</v>
      </c>
      <c r="C52" s="204" t="s">
        <v>361</v>
      </c>
      <c r="D52" s="159">
        <v>45946</v>
      </c>
      <c r="E52" s="159">
        <v>46022</v>
      </c>
      <c r="F52" s="52"/>
      <c r="G52" s="52"/>
      <c r="H52" s="52"/>
      <c r="I52" s="52"/>
      <c r="J52" s="160">
        <v>17000000</v>
      </c>
      <c r="K52" s="160">
        <v>17000000</v>
      </c>
      <c r="L52" s="161" t="s">
        <v>67</v>
      </c>
    </row>
    <row r="53" spans="1:12" ht="172.5" x14ac:dyDescent="0.3">
      <c r="A53" s="158" t="s">
        <v>230</v>
      </c>
      <c r="B53" s="55" t="s">
        <v>231</v>
      </c>
      <c r="C53" s="227" t="s">
        <v>355</v>
      </c>
      <c r="D53" s="159">
        <v>45946</v>
      </c>
      <c r="E53" s="159">
        <v>46006</v>
      </c>
      <c r="F53" s="52"/>
      <c r="G53" s="52"/>
      <c r="H53" s="52"/>
      <c r="I53" s="52"/>
      <c r="J53" s="160">
        <v>13600000</v>
      </c>
      <c r="K53" s="160">
        <v>13600000</v>
      </c>
      <c r="L53" s="161" t="s">
        <v>67</v>
      </c>
    </row>
    <row r="54" spans="1:12" ht="165" x14ac:dyDescent="0.3">
      <c r="A54" s="158" t="s">
        <v>232</v>
      </c>
      <c r="B54" s="204" t="s">
        <v>233</v>
      </c>
      <c r="C54" s="55" t="s">
        <v>362</v>
      </c>
      <c r="D54" s="159">
        <v>45946</v>
      </c>
      <c r="E54" s="159">
        <v>46006</v>
      </c>
      <c r="F54" s="52"/>
      <c r="G54" s="52"/>
      <c r="H54" s="52"/>
      <c r="I54" s="52"/>
      <c r="J54" s="160">
        <v>13600000</v>
      </c>
      <c r="K54" s="160">
        <v>13600000</v>
      </c>
      <c r="L54" s="161" t="s">
        <v>67</v>
      </c>
    </row>
    <row r="55" spans="1:12" ht="201" x14ac:dyDescent="0.3">
      <c r="A55" s="158" t="s">
        <v>234</v>
      </c>
      <c r="B55" s="55" t="s">
        <v>235</v>
      </c>
      <c r="C55" s="204" t="s">
        <v>363</v>
      </c>
      <c r="D55" s="159">
        <v>45946</v>
      </c>
      <c r="E55" s="159">
        <v>46022</v>
      </c>
      <c r="F55" s="52"/>
      <c r="G55" s="52"/>
      <c r="H55" s="52"/>
      <c r="I55" s="52"/>
      <c r="J55" s="160">
        <v>17000000</v>
      </c>
      <c r="K55" s="160">
        <v>17000000</v>
      </c>
      <c r="L55" s="161" t="s">
        <v>67</v>
      </c>
    </row>
    <row r="56" spans="1:12" ht="174" x14ac:dyDescent="0.3">
      <c r="A56" s="158" t="s">
        <v>236</v>
      </c>
      <c r="B56" s="55" t="s">
        <v>63</v>
      </c>
      <c r="C56" s="204" t="s">
        <v>364</v>
      </c>
      <c r="D56" s="159">
        <v>45946</v>
      </c>
      <c r="E56" s="159">
        <v>46006</v>
      </c>
      <c r="F56" s="52"/>
      <c r="G56" s="52"/>
      <c r="H56" s="52"/>
      <c r="I56" s="52"/>
      <c r="J56" s="160">
        <v>13600000</v>
      </c>
      <c r="K56" s="160">
        <v>13600000</v>
      </c>
      <c r="L56" s="161" t="s">
        <v>67</v>
      </c>
    </row>
    <row r="57" spans="1:12" ht="165" x14ac:dyDescent="0.3">
      <c r="A57" s="158" t="s">
        <v>237</v>
      </c>
      <c r="B57" s="55" t="s">
        <v>238</v>
      </c>
      <c r="C57" s="55" t="s">
        <v>362</v>
      </c>
      <c r="D57" s="159">
        <v>45946</v>
      </c>
      <c r="E57" s="159">
        <v>46022</v>
      </c>
      <c r="F57" s="52"/>
      <c r="G57" s="52"/>
      <c r="H57" s="52"/>
      <c r="I57" s="52"/>
      <c r="J57" s="160">
        <v>17000000</v>
      </c>
      <c r="K57" s="160">
        <v>17000000</v>
      </c>
      <c r="L57" s="161" t="s">
        <v>67</v>
      </c>
    </row>
    <row r="58" spans="1:12" ht="172.5" x14ac:dyDescent="0.3">
      <c r="A58" s="158" t="s">
        <v>239</v>
      </c>
      <c r="B58" s="55" t="s">
        <v>240</v>
      </c>
      <c r="C58" s="227" t="s">
        <v>355</v>
      </c>
      <c r="D58" s="159">
        <v>45946</v>
      </c>
      <c r="E58" s="159">
        <v>46006</v>
      </c>
      <c r="F58" s="52"/>
      <c r="G58" s="52"/>
      <c r="H58" s="52"/>
      <c r="I58" s="52"/>
      <c r="J58" s="160">
        <v>13600000</v>
      </c>
      <c r="K58" s="160">
        <v>13600000</v>
      </c>
      <c r="L58" s="161" t="s">
        <v>67</v>
      </c>
    </row>
    <row r="59" spans="1:12" ht="165" x14ac:dyDescent="0.3">
      <c r="A59" s="158" t="s">
        <v>241</v>
      </c>
      <c r="B59" s="55" t="s">
        <v>242</v>
      </c>
      <c r="C59" s="55" t="s">
        <v>365</v>
      </c>
      <c r="D59" s="159">
        <v>45946</v>
      </c>
      <c r="E59" s="159">
        <v>46006</v>
      </c>
      <c r="F59" s="52"/>
      <c r="G59" s="52"/>
      <c r="H59" s="52"/>
      <c r="I59" s="52"/>
      <c r="J59" s="160">
        <v>8600000</v>
      </c>
      <c r="K59" s="160">
        <v>8600000</v>
      </c>
      <c r="L59" s="161" t="s">
        <v>67</v>
      </c>
    </row>
    <row r="60" spans="1:12" ht="172.5" x14ac:dyDescent="0.3">
      <c r="A60" s="158" t="s">
        <v>243</v>
      </c>
      <c r="B60" s="55" t="s">
        <v>244</v>
      </c>
      <c r="C60" s="227" t="s">
        <v>355</v>
      </c>
      <c r="D60" s="159">
        <v>45946</v>
      </c>
      <c r="E60" s="159">
        <v>46006</v>
      </c>
      <c r="F60" s="52"/>
      <c r="G60" s="52"/>
      <c r="H60" s="52"/>
      <c r="I60" s="52"/>
      <c r="J60" s="160">
        <v>13600000</v>
      </c>
      <c r="K60" s="160">
        <v>13600000</v>
      </c>
      <c r="L60" s="161" t="s">
        <v>67</v>
      </c>
    </row>
    <row r="61" spans="1:12" ht="115.5" x14ac:dyDescent="0.3">
      <c r="A61" s="158" t="s">
        <v>245</v>
      </c>
      <c r="B61" s="55" t="s">
        <v>246</v>
      </c>
      <c r="C61" s="55" t="s">
        <v>366</v>
      </c>
      <c r="D61" s="159">
        <v>45946</v>
      </c>
      <c r="E61" s="159">
        <v>46022</v>
      </c>
      <c r="F61" s="52"/>
      <c r="G61" s="52"/>
      <c r="H61" s="52"/>
      <c r="I61" s="52"/>
      <c r="J61" s="160">
        <v>17500000</v>
      </c>
      <c r="K61" s="160">
        <v>17500000</v>
      </c>
      <c r="L61" s="161" t="s">
        <v>67</v>
      </c>
    </row>
    <row r="62" spans="1:12" ht="172.5" x14ac:dyDescent="0.3">
      <c r="A62" s="158" t="s">
        <v>247</v>
      </c>
      <c r="B62" s="55" t="s">
        <v>248</v>
      </c>
      <c r="C62" s="227" t="s">
        <v>355</v>
      </c>
      <c r="D62" s="159">
        <v>45948</v>
      </c>
      <c r="E62" s="159">
        <v>46006</v>
      </c>
      <c r="F62" s="52"/>
      <c r="G62" s="52"/>
      <c r="H62" s="52"/>
      <c r="I62" s="52"/>
      <c r="J62" s="160">
        <v>13600000</v>
      </c>
      <c r="K62" s="160">
        <v>13600000</v>
      </c>
      <c r="L62" s="161" t="s">
        <v>67</v>
      </c>
    </row>
    <row r="63" spans="1:12" ht="174" x14ac:dyDescent="0.3">
      <c r="A63" s="158" t="s">
        <v>249</v>
      </c>
      <c r="B63" s="55" t="s">
        <v>250</v>
      </c>
      <c r="C63" s="204" t="s">
        <v>367</v>
      </c>
      <c r="D63" s="159">
        <v>45946</v>
      </c>
      <c r="E63" s="159">
        <v>46006</v>
      </c>
      <c r="F63" s="52"/>
      <c r="G63" s="52"/>
      <c r="H63" s="52"/>
      <c r="I63" s="52"/>
      <c r="J63" s="160">
        <v>13600000</v>
      </c>
      <c r="K63" s="160">
        <v>13600000</v>
      </c>
      <c r="L63" s="161" t="s">
        <v>67</v>
      </c>
    </row>
    <row r="64" spans="1:12" ht="172.5" x14ac:dyDescent="0.3">
      <c r="A64" s="158" t="s">
        <v>251</v>
      </c>
      <c r="B64" s="55" t="s">
        <v>252</v>
      </c>
      <c r="C64" s="227" t="s">
        <v>368</v>
      </c>
      <c r="D64" s="159">
        <v>45946</v>
      </c>
      <c r="E64" s="159">
        <v>46006</v>
      </c>
      <c r="F64" s="52"/>
      <c r="G64" s="52"/>
      <c r="H64" s="52"/>
      <c r="I64" s="52"/>
      <c r="J64" s="160">
        <v>13600000</v>
      </c>
      <c r="K64" s="160">
        <v>13600000</v>
      </c>
      <c r="L64" s="161" t="s">
        <v>67</v>
      </c>
    </row>
    <row r="65" spans="1:13" ht="165" x14ac:dyDescent="0.3">
      <c r="A65" s="158" t="s">
        <v>253</v>
      </c>
      <c r="B65" s="55" t="s">
        <v>254</v>
      </c>
      <c r="C65" s="55" t="s">
        <v>350</v>
      </c>
      <c r="D65" s="159">
        <v>45947</v>
      </c>
      <c r="E65" s="159">
        <v>46006</v>
      </c>
      <c r="F65" s="52"/>
      <c r="G65" s="52"/>
      <c r="H65" s="52"/>
      <c r="I65" s="52"/>
      <c r="J65" s="160">
        <v>14000000</v>
      </c>
      <c r="K65" s="160">
        <v>14000000</v>
      </c>
      <c r="L65" s="161" t="s">
        <v>67</v>
      </c>
    </row>
    <row r="66" spans="1:13" ht="174" x14ac:dyDescent="0.3">
      <c r="A66" s="158" t="s">
        <v>255</v>
      </c>
      <c r="B66" s="55" t="s">
        <v>256</v>
      </c>
      <c r="C66" s="204" t="s">
        <v>369</v>
      </c>
      <c r="D66" s="159">
        <v>45946</v>
      </c>
      <c r="E66" s="159">
        <v>46022</v>
      </c>
      <c r="F66" s="52"/>
      <c r="G66" s="52"/>
      <c r="H66" s="52"/>
      <c r="I66" s="52"/>
      <c r="J66" s="160">
        <v>20000000</v>
      </c>
      <c r="K66" s="160">
        <v>20000000</v>
      </c>
      <c r="L66" s="161" t="s">
        <v>67</v>
      </c>
    </row>
    <row r="67" spans="1:13" ht="181.5" x14ac:dyDescent="0.3">
      <c r="A67" s="158" t="s">
        <v>257</v>
      </c>
      <c r="B67" s="55" t="s">
        <v>258</v>
      </c>
      <c r="C67" s="204" t="s">
        <v>370</v>
      </c>
      <c r="D67" s="159">
        <v>45946</v>
      </c>
      <c r="E67" s="159">
        <v>46006</v>
      </c>
      <c r="F67" s="52"/>
      <c r="G67" s="52"/>
      <c r="H67" s="52"/>
      <c r="I67" s="52"/>
      <c r="J67" s="160">
        <v>13600000</v>
      </c>
      <c r="K67" s="160">
        <v>13600000</v>
      </c>
      <c r="L67" s="161" t="s">
        <v>67</v>
      </c>
    </row>
    <row r="68" spans="1:13" ht="132" x14ac:dyDescent="0.3">
      <c r="A68" s="158" t="s">
        <v>259</v>
      </c>
      <c r="B68" s="55" t="s">
        <v>260</v>
      </c>
      <c r="C68" s="200" t="s">
        <v>371</v>
      </c>
      <c r="D68" s="159">
        <v>45947</v>
      </c>
      <c r="E68" s="159">
        <v>46022</v>
      </c>
      <c r="F68" s="52"/>
      <c r="G68" s="52"/>
      <c r="H68" s="52"/>
      <c r="I68" s="52"/>
      <c r="J68" s="160">
        <v>16822667</v>
      </c>
      <c r="K68" s="160">
        <v>16822667</v>
      </c>
      <c r="L68" s="228" t="s">
        <v>59</v>
      </c>
    </row>
    <row r="69" spans="1:13" ht="95.25" x14ac:dyDescent="0.3">
      <c r="A69" s="158" t="s">
        <v>261</v>
      </c>
      <c r="B69" s="55" t="s">
        <v>262</v>
      </c>
      <c r="C69" s="204" t="s">
        <v>372</v>
      </c>
      <c r="D69" s="159">
        <v>45947</v>
      </c>
      <c r="E69" s="159">
        <v>46022</v>
      </c>
      <c r="F69" s="52"/>
      <c r="G69" s="52"/>
      <c r="H69" s="52"/>
      <c r="I69" s="52"/>
      <c r="J69" s="160">
        <v>46579480</v>
      </c>
      <c r="K69" s="160">
        <v>46579480</v>
      </c>
      <c r="L69" s="161" t="s">
        <v>4</v>
      </c>
      <c r="M69" s="103"/>
    </row>
    <row r="70" spans="1:13" ht="148.5" x14ac:dyDescent="0.3">
      <c r="A70" s="158" t="s">
        <v>263</v>
      </c>
      <c r="B70" s="55" t="s">
        <v>264</v>
      </c>
      <c r="C70" s="200" t="s">
        <v>373</v>
      </c>
      <c r="D70" s="159">
        <v>45947</v>
      </c>
      <c r="E70" s="159">
        <v>46022</v>
      </c>
      <c r="F70" s="52"/>
      <c r="G70" s="52"/>
      <c r="H70" s="52"/>
      <c r="I70" s="52"/>
      <c r="J70" s="160">
        <v>18993333</v>
      </c>
      <c r="K70" s="160">
        <v>18993333</v>
      </c>
      <c r="L70" s="229" t="s">
        <v>59</v>
      </c>
    </row>
    <row r="71" spans="1:13" ht="113.25" x14ac:dyDescent="0.3">
      <c r="A71" s="158" t="s">
        <v>265</v>
      </c>
      <c r="B71" s="55" t="s">
        <v>266</v>
      </c>
      <c r="C71" s="204" t="s">
        <v>374</v>
      </c>
      <c r="D71" s="159">
        <v>45947</v>
      </c>
      <c r="E71" s="159">
        <v>46022</v>
      </c>
      <c r="F71" s="52"/>
      <c r="G71" s="52"/>
      <c r="H71" s="52"/>
      <c r="I71" s="52"/>
      <c r="J71" s="160">
        <v>16822667</v>
      </c>
      <c r="K71" s="160">
        <v>16822667</v>
      </c>
      <c r="L71" s="161" t="s">
        <v>59</v>
      </c>
    </row>
    <row r="72" spans="1:13" ht="165" x14ac:dyDescent="0.3">
      <c r="A72" s="158" t="s">
        <v>267</v>
      </c>
      <c r="B72" s="55" t="s">
        <v>268</v>
      </c>
      <c r="C72" s="200" t="s">
        <v>375</v>
      </c>
      <c r="D72" s="159">
        <v>45947</v>
      </c>
      <c r="E72" s="159">
        <v>46022</v>
      </c>
      <c r="F72" s="52"/>
      <c r="G72" s="52"/>
      <c r="H72" s="52"/>
      <c r="I72" s="52"/>
      <c r="J72" s="160">
        <v>16822667</v>
      </c>
      <c r="K72" s="160">
        <v>16822667</v>
      </c>
      <c r="L72" s="161" t="s">
        <v>59</v>
      </c>
    </row>
    <row r="73" spans="1:13" ht="122.25" x14ac:dyDescent="0.25">
      <c r="A73" s="158" t="s">
        <v>269</v>
      </c>
      <c r="B73" s="204" t="s">
        <v>270</v>
      </c>
      <c r="C73" s="223" t="s">
        <v>376</v>
      </c>
      <c r="D73" s="159">
        <v>45951</v>
      </c>
      <c r="E73" s="159">
        <v>46006</v>
      </c>
      <c r="F73" s="52"/>
      <c r="G73" s="52"/>
      <c r="H73" s="52"/>
      <c r="I73" s="52"/>
      <c r="J73" s="160">
        <v>9440000</v>
      </c>
      <c r="K73" s="160">
        <v>9440000</v>
      </c>
      <c r="L73" s="161" t="s">
        <v>67</v>
      </c>
    </row>
    <row r="74" spans="1:13" ht="113.25" x14ac:dyDescent="0.3">
      <c r="A74" s="158" t="s">
        <v>271</v>
      </c>
      <c r="B74" s="55" t="s">
        <v>272</v>
      </c>
      <c r="C74" s="204" t="s">
        <v>377</v>
      </c>
      <c r="D74" s="159">
        <v>45947</v>
      </c>
      <c r="E74" s="159">
        <v>46022</v>
      </c>
      <c r="F74" s="52"/>
      <c r="G74" s="52"/>
      <c r="H74" s="52"/>
      <c r="I74" s="52"/>
      <c r="J74" s="160">
        <v>16822667</v>
      </c>
      <c r="K74" s="160">
        <v>16822667</v>
      </c>
      <c r="L74" s="161" t="s">
        <v>59</v>
      </c>
    </row>
    <row r="75" spans="1:13" ht="181.5" x14ac:dyDescent="0.3">
      <c r="A75" s="158" t="s">
        <v>273</v>
      </c>
      <c r="B75" s="55" t="s">
        <v>272</v>
      </c>
      <c r="C75" s="204" t="s">
        <v>378</v>
      </c>
      <c r="D75" s="159">
        <v>45947</v>
      </c>
      <c r="E75" s="159">
        <v>46006</v>
      </c>
      <c r="F75" s="52"/>
      <c r="G75" s="52"/>
      <c r="H75" s="52"/>
      <c r="I75" s="52"/>
      <c r="J75" s="160">
        <v>13373333</v>
      </c>
      <c r="K75" s="160">
        <v>13373333</v>
      </c>
      <c r="L75" s="161" t="s">
        <v>67</v>
      </c>
    </row>
    <row r="76" spans="1:13" ht="214.5" x14ac:dyDescent="0.3">
      <c r="A76" s="158" t="s">
        <v>274</v>
      </c>
      <c r="B76" s="204" t="s">
        <v>275</v>
      </c>
      <c r="C76" s="55" t="s">
        <v>379</v>
      </c>
      <c r="D76" s="159">
        <v>45947</v>
      </c>
      <c r="E76" s="159">
        <v>46022</v>
      </c>
      <c r="F76" s="52"/>
      <c r="G76" s="52"/>
      <c r="H76" s="52"/>
      <c r="I76" s="52"/>
      <c r="J76" s="160">
        <v>16773333</v>
      </c>
      <c r="K76" s="160">
        <v>16773333</v>
      </c>
      <c r="L76" s="161" t="s">
        <v>67</v>
      </c>
    </row>
    <row r="77" spans="1:13" ht="165" x14ac:dyDescent="0.3">
      <c r="A77" s="158" t="s">
        <v>276</v>
      </c>
      <c r="B77" s="204" t="s">
        <v>277</v>
      </c>
      <c r="C77" s="55" t="s">
        <v>380</v>
      </c>
      <c r="D77" s="159">
        <v>45947</v>
      </c>
      <c r="E77" s="159">
        <v>46022</v>
      </c>
      <c r="F77" s="52"/>
      <c r="G77" s="52"/>
      <c r="H77" s="52"/>
      <c r="I77" s="52"/>
      <c r="J77" s="160">
        <v>16773333</v>
      </c>
      <c r="K77" s="160">
        <v>16773333</v>
      </c>
      <c r="L77" s="161" t="s">
        <v>67</v>
      </c>
    </row>
    <row r="78" spans="1:13" ht="149.25" x14ac:dyDescent="0.25">
      <c r="A78" s="158" t="s">
        <v>278</v>
      </c>
      <c r="B78" s="204" t="s">
        <v>279</v>
      </c>
      <c r="C78" s="223" t="s">
        <v>381</v>
      </c>
      <c r="D78" s="159">
        <v>45947</v>
      </c>
      <c r="E78" s="159">
        <v>46006</v>
      </c>
      <c r="F78" s="52"/>
      <c r="G78" s="52"/>
      <c r="H78" s="52"/>
      <c r="I78" s="52"/>
      <c r="J78" s="160">
        <v>13373333</v>
      </c>
      <c r="K78" s="160">
        <v>13373333</v>
      </c>
      <c r="L78" s="161" t="s">
        <v>67</v>
      </c>
    </row>
    <row r="79" spans="1:13" ht="111" x14ac:dyDescent="0.3">
      <c r="A79" s="158" t="s">
        <v>280</v>
      </c>
      <c r="B79" s="55" t="s">
        <v>281</v>
      </c>
      <c r="C79" s="204" t="s">
        <v>382</v>
      </c>
      <c r="D79" s="159">
        <v>45947</v>
      </c>
      <c r="E79" s="159">
        <v>46022</v>
      </c>
      <c r="F79" s="52"/>
      <c r="G79" s="52"/>
      <c r="H79" s="52"/>
      <c r="I79" s="52"/>
      <c r="J79" s="160">
        <v>16822667</v>
      </c>
      <c r="K79" s="160">
        <v>16822667</v>
      </c>
      <c r="L79" s="161" t="s">
        <v>59</v>
      </c>
    </row>
    <row r="80" spans="1:13" ht="132" x14ac:dyDescent="0.3">
      <c r="A80" s="158" t="s">
        <v>282</v>
      </c>
      <c r="B80" s="204" t="s">
        <v>283</v>
      </c>
      <c r="C80" s="200" t="s">
        <v>383</v>
      </c>
      <c r="D80" s="159">
        <v>45947</v>
      </c>
      <c r="E80" s="159">
        <v>46022</v>
      </c>
      <c r="F80" s="52"/>
      <c r="G80" s="52"/>
      <c r="H80" s="52"/>
      <c r="I80" s="52"/>
      <c r="J80" s="160">
        <v>16822667</v>
      </c>
      <c r="K80" s="160">
        <v>16822667</v>
      </c>
      <c r="L80" s="161" t="s">
        <v>59</v>
      </c>
    </row>
    <row r="81" spans="1:13" ht="115.5" x14ac:dyDescent="0.3">
      <c r="A81" s="158" t="s">
        <v>284</v>
      </c>
      <c r="B81" s="204" t="s">
        <v>285</v>
      </c>
      <c r="C81" s="200" t="s">
        <v>384</v>
      </c>
      <c r="D81" s="159">
        <v>45947</v>
      </c>
      <c r="E81" s="159">
        <v>46022</v>
      </c>
      <c r="F81" s="52"/>
      <c r="G81" s="52"/>
      <c r="H81" s="52"/>
      <c r="I81" s="52"/>
      <c r="J81" s="160">
        <v>16822667</v>
      </c>
      <c r="K81" s="160">
        <v>16822667</v>
      </c>
      <c r="L81" s="161" t="s">
        <v>59</v>
      </c>
    </row>
    <row r="82" spans="1:13" ht="115.5" x14ac:dyDescent="0.3">
      <c r="A82" s="158" t="s">
        <v>286</v>
      </c>
      <c r="B82" s="204" t="s">
        <v>287</v>
      </c>
      <c r="C82" s="200" t="s">
        <v>385</v>
      </c>
      <c r="D82" s="159">
        <v>45947</v>
      </c>
      <c r="E82" s="159">
        <v>46022</v>
      </c>
      <c r="F82" s="52"/>
      <c r="G82" s="52"/>
      <c r="H82" s="52"/>
      <c r="I82" s="52"/>
      <c r="J82" s="160">
        <v>16822667</v>
      </c>
      <c r="K82" s="160">
        <v>16822667</v>
      </c>
      <c r="L82" s="161" t="s">
        <v>59</v>
      </c>
    </row>
    <row r="83" spans="1:13" ht="132" x14ac:dyDescent="0.3">
      <c r="A83" s="158" t="s">
        <v>288</v>
      </c>
      <c r="B83" s="204" t="s">
        <v>289</v>
      </c>
      <c r="C83" s="200" t="s">
        <v>386</v>
      </c>
      <c r="D83" s="159">
        <v>45947</v>
      </c>
      <c r="E83" s="159">
        <v>46022</v>
      </c>
      <c r="F83" s="52"/>
      <c r="G83" s="52"/>
      <c r="H83" s="52"/>
      <c r="I83" s="52"/>
      <c r="J83" s="160">
        <v>16822667</v>
      </c>
      <c r="K83" s="160">
        <v>16822667</v>
      </c>
      <c r="L83" s="161" t="s">
        <v>59</v>
      </c>
    </row>
    <row r="84" spans="1:13" ht="181.5" x14ac:dyDescent="0.3">
      <c r="A84" s="158" t="s">
        <v>290</v>
      </c>
      <c r="B84" s="204" t="s">
        <v>143</v>
      </c>
      <c r="C84" s="200" t="s">
        <v>387</v>
      </c>
      <c r="D84" s="159">
        <v>45947</v>
      </c>
      <c r="E84" s="159">
        <v>46022</v>
      </c>
      <c r="F84" s="52"/>
      <c r="G84" s="52"/>
      <c r="H84" s="52"/>
      <c r="I84" s="52"/>
      <c r="J84" s="160">
        <v>11263663</v>
      </c>
      <c r="K84" s="160">
        <v>11263663</v>
      </c>
      <c r="L84" s="161" t="s">
        <v>59</v>
      </c>
    </row>
    <row r="85" spans="1:13" ht="115.5" x14ac:dyDescent="0.3">
      <c r="A85" s="158" t="s">
        <v>291</v>
      </c>
      <c r="B85" s="204" t="s">
        <v>292</v>
      </c>
      <c r="C85" s="204" t="s">
        <v>388</v>
      </c>
      <c r="D85" s="159">
        <v>45947</v>
      </c>
      <c r="E85" s="159">
        <v>46022</v>
      </c>
      <c r="F85" s="52"/>
      <c r="G85" s="52"/>
      <c r="H85" s="52"/>
      <c r="I85" s="52"/>
      <c r="J85" s="160">
        <v>16822667</v>
      </c>
      <c r="K85" s="160">
        <v>16822667</v>
      </c>
      <c r="L85" s="161" t="s">
        <v>59</v>
      </c>
    </row>
    <row r="86" spans="1:13" ht="115.5" x14ac:dyDescent="0.25">
      <c r="A86" s="158" t="s">
        <v>293</v>
      </c>
      <c r="B86" s="163" t="s">
        <v>294</v>
      </c>
      <c r="C86" s="163" t="s">
        <v>389</v>
      </c>
      <c r="D86" s="159">
        <v>45947</v>
      </c>
      <c r="E86" s="159">
        <v>46022</v>
      </c>
      <c r="F86" s="52"/>
      <c r="G86" s="52"/>
      <c r="H86" s="52"/>
      <c r="I86" s="52"/>
      <c r="J86" s="160">
        <v>16822667</v>
      </c>
      <c r="K86" s="160">
        <v>16822667</v>
      </c>
      <c r="L86" s="161" t="s">
        <v>59</v>
      </c>
    </row>
    <row r="87" spans="1:13" ht="126.75" x14ac:dyDescent="0.3">
      <c r="A87" s="158" t="s">
        <v>295</v>
      </c>
      <c r="B87" s="55" t="s">
        <v>296</v>
      </c>
      <c r="C87" s="204" t="s">
        <v>390</v>
      </c>
      <c r="D87" s="159">
        <v>45947</v>
      </c>
      <c r="E87" s="159">
        <v>46022</v>
      </c>
      <c r="F87" s="52"/>
      <c r="G87" s="52"/>
      <c r="H87" s="52"/>
      <c r="I87" s="52"/>
      <c r="J87" s="160">
        <v>19733333</v>
      </c>
      <c r="K87" s="160">
        <v>19733333</v>
      </c>
      <c r="L87" s="161" t="s">
        <v>59</v>
      </c>
    </row>
    <row r="88" spans="1:13" ht="115.5" x14ac:dyDescent="0.3">
      <c r="A88" s="158" t="s">
        <v>297</v>
      </c>
      <c r="B88" s="214" t="s">
        <v>298</v>
      </c>
      <c r="C88" s="200" t="s">
        <v>391</v>
      </c>
      <c r="D88" s="159">
        <v>45947</v>
      </c>
      <c r="E88" s="159">
        <v>46022</v>
      </c>
      <c r="F88" s="52"/>
      <c r="G88" s="52"/>
      <c r="H88" s="52"/>
      <c r="I88" s="52"/>
      <c r="J88" s="160">
        <v>16822667</v>
      </c>
      <c r="K88" s="160">
        <v>16822667</v>
      </c>
      <c r="L88" s="161" t="s">
        <v>59</v>
      </c>
    </row>
    <row r="89" spans="1:13" ht="113.25" x14ac:dyDescent="0.3">
      <c r="A89" s="158" t="s">
        <v>299</v>
      </c>
      <c r="B89" s="55" t="s">
        <v>300</v>
      </c>
      <c r="C89" s="204" t="s">
        <v>392</v>
      </c>
      <c r="D89" s="159">
        <v>45947</v>
      </c>
      <c r="E89" s="159">
        <v>46022</v>
      </c>
      <c r="F89" s="52"/>
      <c r="G89" s="52"/>
      <c r="H89" s="52"/>
      <c r="I89" s="52"/>
      <c r="J89" s="160">
        <v>7376616</v>
      </c>
      <c r="K89" s="160">
        <v>7376616</v>
      </c>
      <c r="L89" s="161" t="s">
        <v>59</v>
      </c>
    </row>
    <row r="90" spans="1:13" ht="99" x14ac:dyDescent="0.3">
      <c r="A90" s="158" t="s">
        <v>301</v>
      </c>
      <c r="B90" s="55" t="s">
        <v>302</v>
      </c>
      <c r="C90" s="55" t="s">
        <v>393</v>
      </c>
      <c r="D90" s="159">
        <v>45950</v>
      </c>
      <c r="E90" s="159">
        <v>46022</v>
      </c>
      <c r="F90" s="52"/>
      <c r="G90" s="52"/>
      <c r="H90" s="52"/>
      <c r="I90" s="52"/>
      <c r="J90" s="160">
        <v>9866667</v>
      </c>
      <c r="K90" s="160">
        <v>9866667</v>
      </c>
      <c r="L90" s="161" t="s">
        <v>58</v>
      </c>
    </row>
    <row r="91" spans="1:13" ht="126" x14ac:dyDescent="0.25">
      <c r="A91" s="158" t="s">
        <v>303</v>
      </c>
      <c r="B91" s="214" t="s">
        <v>304</v>
      </c>
      <c r="C91" s="204" t="s">
        <v>394</v>
      </c>
      <c r="D91" s="159">
        <v>45950</v>
      </c>
      <c r="E91" s="159">
        <v>46022</v>
      </c>
      <c r="F91" s="52"/>
      <c r="G91" s="52"/>
      <c r="H91" s="52"/>
      <c r="I91" s="52"/>
      <c r="J91" s="160">
        <v>16368000</v>
      </c>
      <c r="K91" s="160">
        <v>16368000</v>
      </c>
      <c r="L91" s="161" t="s">
        <v>59</v>
      </c>
    </row>
    <row r="92" spans="1:13" ht="182.25" x14ac:dyDescent="0.3">
      <c r="A92" s="158" t="s">
        <v>305</v>
      </c>
      <c r="B92" s="55" t="s">
        <v>306</v>
      </c>
      <c r="C92" s="204" t="s">
        <v>395</v>
      </c>
      <c r="D92" s="159">
        <v>45950</v>
      </c>
      <c r="E92" s="159">
        <v>46006</v>
      </c>
      <c r="F92" s="52"/>
      <c r="G92" s="52"/>
      <c r="H92" s="52"/>
      <c r="I92" s="52"/>
      <c r="J92" s="160">
        <v>12693000</v>
      </c>
      <c r="K92" s="160">
        <v>12693000</v>
      </c>
      <c r="L92" s="161" t="s">
        <v>67</v>
      </c>
    </row>
    <row r="93" spans="1:13" ht="186.75" x14ac:dyDescent="0.3">
      <c r="A93" s="158" t="s">
        <v>307</v>
      </c>
      <c r="B93" s="55" t="s">
        <v>308</v>
      </c>
      <c r="C93" s="200" t="s">
        <v>396</v>
      </c>
      <c r="D93" s="159">
        <v>45950</v>
      </c>
      <c r="E93" s="159">
        <v>46022</v>
      </c>
      <c r="F93" s="52"/>
      <c r="G93" s="52"/>
      <c r="H93" s="52"/>
      <c r="I93" s="52"/>
      <c r="J93" s="160">
        <v>16093333</v>
      </c>
      <c r="K93" s="160">
        <v>16093333</v>
      </c>
      <c r="L93" s="161" t="s">
        <v>67</v>
      </c>
    </row>
    <row r="94" spans="1:13" ht="174" x14ac:dyDescent="0.3">
      <c r="A94" s="158" t="s">
        <v>309</v>
      </c>
      <c r="B94" s="55" t="s">
        <v>310</v>
      </c>
      <c r="C94" s="204" t="s">
        <v>397</v>
      </c>
      <c r="D94" s="159">
        <v>45950</v>
      </c>
      <c r="E94" s="159">
        <v>46006</v>
      </c>
      <c r="F94" s="52"/>
      <c r="G94" s="52"/>
      <c r="H94" s="52"/>
      <c r="I94" s="52"/>
      <c r="J94" s="160">
        <v>12693333</v>
      </c>
      <c r="K94" s="160">
        <v>12693333</v>
      </c>
      <c r="L94" s="161" t="s">
        <v>67</v>
      </c>
    </row>
    <row r="95" spans="1:13" ht="174" x14ac:dyDescent="0.3">
      <c r="A95" s="158" t="s">
        <v>311</v>
      </c>
      <c r="B95" s="55" t="s">
        <v>312</v>
      </c>
      <c r="C95" s="204" t="s">
        <v>362</v>
      </c>
      <c r="D95" s="159">
        <v>45951</v>
      </c>
      <c r="E95" s="159">
        <v>46006</v>
      </c>
      <c r="F95" s="52"/>
      <c r="G95" s="52"/>
      <c r="H95" s="52"/>
      <c r="I95" s="52"/>
      <c r="J95" s="160">
        <v>12466666</v>
      </c>
      <c r="K95" s="160">
        <v>12466666</v>
      </c>
      <c r="L95" s="228" t="s">
        <v>67</v>
      </c>
    </row>
    <row r="96" spans="1:13" ht="66" x14ac:dyDescent="0.3">
      <c r="A96" s="158" t="s">
        <v>313</v>
      </c>
      <c r="B96" s="55" t="s">
        <v>314</v>
      </c>
      <c r="C96" s="55" t="s">
        <v>398</v>
      </c>
      <c r="D96" s="159">
        <v>45952</v>
      </c>
      <c r="E96" s="159">
        <v>46022</v>
      </c>
      <c r="F96" s="52"/>
      <c r="G96" s="52"/>
      <c r="H96" s="52"/>
      <c r="I96" s="52"/>
      <c r="J96" s="160">
        <v>13405466</v>
      </c>
      <c r="K96" s="160">
        <v>13405466</v>
      </c>
      <c r="L96" s="161" t="s">
        <v>4</v>
      </c>
      <c r="M96" s="103"/>
    </row>
    <row r="97" spans="1:13" ht="173.25" x14ac:dyDescent="0.25">
      <c r="A97" s="158" t="s">
        <v>315</v>
      </c>
      <c r="B97" s="204" t="s">
        <v>316</v>
      </c>
      <c r="C97" s="204" t="s">
        <v>359</v>
      </c>
      <c r="D97" s="159">
        <v>45952</v>
      </c>
      <c r="E97" s="159">
        <v>46022</v>
      </c>
      <c r="F97" s="52"/>
      <c r="G97" s="52"/>
      <c r="H97" s="52"/>
      <c r="I97" s="52"/>
      <c r="J97" s="160">
        <v>11040000</v>
      </c>
      <c r="K97" s="160">
        <v>11040000</v>
      </c>
      <c r="L97" s="229" t="s">
        <v>67</v>
      </c>
    </row>
    <row r="98" spans="1:13" ht="174" x14ac:dyDescent="0.3">
      <c r="A98" s="158" t="s">
        <v>317</v>
      </c>
      <c r="B98" s="55" t="s">
        <v>318</v>
      </c>
      <c r="C98" s="204" t="s">
        <v>399</v>
      </c>
      <c r="D98" s="159">
        <v>45952</v>
      </c>
      <c r="E98" s="159">
        <v>46022</v>
      </c>
      <c r="F98" s="52"/>
      <c r="G98" s="52"/>
      <c r="H98" s="52"/>
      <c r="I98" s="52"/>
      <c r="J98" s="160">
        <v>18400000</v>
      </c>
      <c r="K98" s="160">
        <v>18400000</v>
      </c>
      <c r="L98" s="161" t="s">
        <v>67</v>
      </c>
    </row>
    <row r="99" spans="1:13" ht="165" x14ac:dyDescent="0.3">
      <c r="A99" s="158" t="s">
        <v>319</v>
      </c>
      <c r="B99" s="206" t="s">
        <v>320</v>
      </c>
      <c r="C99" s="55" t="s">
        <v>400</v>
      </c>
      <c r="D99" s="159">
        <v>45953</v>
      </c>
      <c r="E99" s="159">
        <v>46006</v>
      </c>
      <c r="F99" s="52"/>
      <c r="G99" s="52"/>
      <c r="H99" s="52"/>
      <c r="I99" s="52"/>
      <c r="J99" s="160">
        <v>12013333</v>
      </c>
      <c r="K99" s="160">
        <v>12013333</v>
      </c>
      <c r="L99" s="161" t="s">
        <v>67</v>
      </c>
    </row>
    <row r="100" spans="1:13" ht="165" x14ac:dyDescent="0.3">
      <c r="A100" s="158" t="s">
        <v>321</v>
      </c>
      <c r="B100" s="213" t="s">
        <v>322</v>
      </c>
      <c r="C100" s="200" t="s">
        <v>350</v>
      </c>
      <c r="D100" s="159">
        <v>45953</v>
      </c>
      <c r="E100" s="159">
        <v>46006</v>
      </c>
      <c r="F100" s="52"/>
      <c r="G100" s="52"/>
      <c r="H100" s="52"/>
      <c r="I100" s="52"/>
      <c r="J100" s="160">
        <v>12013333</v>
      </c>
      <c r="K100" s="160">
        <v>12013333</v>
      </c>
      <c r="L100" s="161" t="s">
        <v>67</v>
      </c>
    </row>
    <row r="101" spans="1:13" ht="181.5" x14ac:dyDescent="0.3">
      <c r="A101" s="158" t="s">
        <v>323</v>
      </c>
      <c r="B101" s="55" t="s">
        <v>324</v>
      </c>
      <c r="C101" s="204" t="s">
        <v>401</v>
      </c>
      <c r="D101" s="159">
        <v>45953</v>
      </c>
      <c r="E101" s="159">
        <v>46022</v>
      </c>
      <c r="F101" s="52"/>
      <c r="G101" s="52"/>
      <c r="H101" s="52"/>
      <c r="I101" s="52"/>
      <c r="J101" s="160">
        <v>18133333</v>
      </c>
      <c r="K101" s="160">
        <v>18133333</v>
      </c>
      <c r="L101" s="161" t="s">
        <v>67</v>
      </c>
    </row>
    <row r="102" spans="1:13" ht="126" x14ac:dyDescent="0.25">
      <c r="A102" s="158" t="s">
        <v>325</v>
      </c>
      <c r="B102" s="213" t="s">
        <v>326</v>
      </c>
      <c r="C102" s="204" t="s">
        <v>402</v>
      </c>
      <c r="D102" s="159">
        <v>45954</v>
      </c>
      <c r="E102" s="159">
        <v>46022</v>
      </c>
      <c r="F102" s="52"/>
      <c r="G102" s="52"/>
      <c r="H102" s="52"/>
      <c r="I102" s="52"/>
      <c r="J102" s="160">
        <v>9474667</v>
      </c>
      <c r="K102" s="160">
        <v>9474667</v>
      </c>
      <c r="L102" s="161" t="s">
        <v>59</v>
      </c>
    </row>
    <row r="103" spans="1:13" ht="165" x14ac:dyDescent="0.3">
      <c r="A103" s="158" t="s">
        <v>327</v>
      </c>
      <c r="B103" s="204" t="s">
        <v>328</v>
      </c>
      <c r="C103" s="55" t="s">
        <v>403</v>
      </c>
      <c r="D103" s="159">
        <v>45954</v>
      </c>
      <c r="E103" s="159">
        <v>46022</v>
      </c>
      <c r="F103" s="52"/>
      <c r="G103" s="52"/>
      <c r="H103" s="52"/>
      <c r="I103" s="52"/>
      <c r="J103" s="160">
        <v>15186666</v>
      </c>
      <c r="K103" s="160">
        <v>15186666</v>
      </c>
      <c r="L103" s="161" t="s">
        <v>67</v>
      </c>
    </row>
    <row r="104" spans="1:13" ht="165" x14ac:dyDescent="0.3">
      <c r="A104" s="158" t="s">
        <v>329</v>
      </c>
      <c r="B104" s="213" t="s">
        <v>330</v>
      </c>
      <c r="C104" s="200" t="s">
        <v>404</v>
      </c>
      <c r="D104" s="159">
        <v>45954</v>
      </c>
      <c r="E104" s="159">
        <v>46006</v>
      </c>
      <c r="F104" s="52"/>
      <c r="G104" s="52"/>
      <c r="H104" s="52"/>
      <c r="I104" s="52"/>
      <c r="J104" s="160">
        <v>11786666</v>
      </c>
      <c r="K104" s="160">
        <v>11786666</v>
      </c>
      <c r="L104" s="161" t="s">
        <v>67</v>
      </c>
    </row>
    <row r="105" spans="1:13" ht="99" x14ac:dyDescent="0.3">
      <c r="A105" s="158" t="s">
        <v>331</v>
      </c>
      <c r="B105" s="55" t="s">
        <v>332</v>
      </c>
      <c r="C105" s="55" t="s">
        <v>405</v>
      </c>
      <c r="D105" s="159">
        <v>45957</v>
      </c>
      <c r="E105" s="159">
        <v>46022</v>
      </c>
      <c r="F105" s="52"/>
      <c r="G105" s="52"/>
      <c r="H105" s="52"/>
      <c r="I105" s="52"/>
      <c r="J105" s="160">
        <v>8933333</v>
      </c>
      <c r="K105" s="160">
        <v>8933333</v>
      </c>
      <c r="L105" s="161" t="s">
        <v>58</v>
      </c>
    </row>
    <row r="106" spans="1:13" ht="99" x14ac:dyDescent="0.3">
      <c r="A106" s="158" t="s">
        <v>333</v>
      </c>
      <c r="B106" s="55" t="s">
        <v>334</v>
      </c>
      <c r="C106" s="55" t="s">
        <v>339</v>
      </c>
      <c r="D106" s="159">
        <v>45960</v>
      </c>
      <c r="E106" s="159">
        <v>46022</v>
      </c>
      <c r="F106" s="52"/>
      <c r="G106" s="52"/>
      <c r="H106" s="52"/>
      <c r="I106" s="52"/>
      <c r="J106" s="160">
        <v>8933333</v>
      </c>
      <c r="K106" s="160">
        <v>8933333</v>
      </c>
      <c r="L106" s="161" t="s">
        <v>58</v>
      </c>
    </row>
    <row r="107" spans="1:13" ht="99" x14ac:dyDescent="0.3">
      <c r="A107" s="158" t="s">
        <v>335</v>
      </c>
      <c r="B107" s="55" t="s">
        <v>336</v>
      </c>
      <c r="C107" s="55" t="s">
        <v>339</v>
      </c>
      <c r="D107" s="159">
        <v>45954</v>
      </c>
      <c r="E107" s="159">
        <v>46022</v>
      </c>
      <c r="F107" s="52"/>
      <c r="G107" s="52"/>
      <c r="H107" s="52"/>
      <c r="I107" s="52"/>
      <c r="J107" s="160">
        <v>8933333</v>
      </c>
      <c r="K107" s="160">
        <v>8933333</v>
      </c>
      <c r="L107" s="161" t="s">
        <v>58</v>
      </c>
    </row>
    <row r="108" spans="1:13" ht="110.25" x14ac:dyDescent="0.25">
      <c r="A108" s="158" t="s">
        <v>337</v>
      </c>
      <c r="B108" s="213" t="s">
        <v>338</v>
      </c>
      <c r="C108" s="204" t="s">
        <v>66</v>
      </c>
      <c r="D108" s="159">
        <v>45965</v>
      </c>
      <c r="E108" s="159">
        <v>46022</v>
      </c>
      <c r="F108" s="52"/>
      <c r="G108" s="52"/>
      <c r="H108" s="52"/>
      <c r="I108" s="52"/>
      <c r="J108" s="160">
        <v>8133333</v>
      </c>
      <c r="K108" s="160">
        <v>8133333</v>
      </c>
      <c r="L108" s="161" t="s">
        <v>58</v>
      </c>
    </row>
    <row r="109" spans="1:13" x14ac:dyDescent="0.25">
      <c r="K109" s="71">
        <f>SUBTOTAL(9,K5:K108)</f>
        <v>1580470007</v>
      </c>
      <c r="L109" s="70" t="s">
        <v>31</v>
      </c>
      <c r="M109" s="70">
        <v>104</v>
      </c>
    </row>
    <row r="110" spans="1:13" x14ac:dyDescent="0.25">
      <c r="K110" s="71">
        <v>183940346</v>
      </c>
      <c r="L110" s="70" t="s">
        <v>4</v>
      </c>
      <c r="M110" s="70">
        <v>5</v>
      </c>
    </row>
    <row r="111" spans="1:13" x14ac:dyDescent="0.25">
      <c r="K111" s="71">
        <v>1396529661</v>
      </c>
      <c r="L111" s="70" t="s">
        <v>46</v>
      </c>
      <c r="M111" s="70">
        <v>99</v>
      </c>
    </row>
    <row r="112" spans="1:13" x14ac:dyDescent="0.25">
      <c r="L112" s="70"/>
    </row>
    <row r="113" spans="12:12" x14ac:dyDescent="0.25">
      <c r="L113" s="70"/>
    </row>
  </sheetData>
  <autoFilter ref="A4:M112">
    <filterColumn colId="11">
      <filters>
        <filter val="CONVENIO HABITANTE CALLE"/>
        <filter val="CONVENIO JOVENES PA LANTE"/>
        <filter val="CONVENIO MUJERES APOYO"/>
        <filter val="CONVENIO MUJERES HOGAR"/>
        <filter val="CONVENIOS"/>
      </filters>
    </filterColumn>
  </autoFilter>
  <mergeCells count="2">
    <mergeCell ref="A2:M2"/>
    <mergeCell ref="A3:M3"/>
  </mergeCells>
  <printOptions horizontalCentered="1" verticalCentered="1"/>
  <pageMargins left="1.1023622047244095" right="0.51181102362204722" top="0.55118110236220474" bottom="0.55118110236220474" header="0.51181102362204722" footer="0.51181102362204722"/>
  <pageSetup paperSize="5" scale="65" orientation="landscape" horizontalDpi="1200" verticalDpi="1200" r:id="rId1"/>
  <headerFooter>
    <oddFooter>&amp;R&amp;P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H11"/>
  <sheetViews>
    <sheetView zoomScale="120" zoomScaleNormal="120" workbookViewId="0">
      <selection activeCell="D13" sqref="D13"/>
    </sheetView>
  </sheetViews>
  <sheetFormatPr baseColWidth="10" defaultColWidth="23.7109375" defaultRowHeight="15" x14ac:dyDescent="0.25"/>
  <cols>
    <col min="1" max="1" width="17.7109375" style="5" customWidth="1"/>
    <col min="2" max="2" width="30.7109375" style="4" customWidth="1"/>
    <col min="3" max="3" width="75.5703125" style="4" customWidth="1"/>
    <col min="4" max="5" width="13.42578125" style="4" customWidth="1"/>
    <col min="6" max="6" width="20.5703125" style="30" customWidth="1"/>
    <col min="7" max="7" width="20.5703125" style="8" customWidth="1"/>
    <col min="8" max="16384" width="23.7109375" style="4"/>
  </cols>
  <sheetData>
    <row r="1" spans="1:8" ht="35.1" customHeight="1" x14ac:dyDescent="0.25">
      <c r="A1" s="6"/>
      <c r="B1" s="6"/>
      <c r="C1" s="6"/>
      <c r="D1" s="6"/>
      <c r="E1" s="6"/>
      <c r="F1" s="28"/>
      <c r="G1" s="7"/>
    </row>
    <row r="2" spans="1:8" ht="35.1" customHeight="1" x14ac:dyDescent="0.2">
      <c r="A2" s="164" t="s">
        <v>22</v>
      </c>
      <c r="B2" s="164"/>
      <c r="C2" s="164"/>
      <c r="D2" s="164"/>
      <c r="E2" s="164"/>
      <c r="F2" s="164"/>
      <c r="G2" s="164"/>
    </row>
    <row r="3" spans="1:8" ht="35.1" customHeight="1" x14ac:dyDescent="0.2">
      <c r="A3" s="164" t="s">
        <v>68</v>
      </c>
      <c r="B3" s="164"/>
      <c r="C3" s="164"/>
      <c r="D3" s="164"/>
      <c r="E3" s="164"/>
      <c r="F3" s="164"/>
      <c r="G3" s="164"/>
    </row>
    <row r="4" spans="1:8" ht="37.5" customHeight="1" x14ac:dyDescent="0.2">
      <c r="A4" s="79" t="s">
        <v>13</v>
      </c>
      <c r="B4" s="80" t="s">
        <v>1</v>
      </c>
      <c r="C4" s="80" t="s">
        <v>0</v>
      </c>
      <c r="D4" s="80" t="s">
        <v>2</v>
      </c>
      <c r="E4" s="80" t="s">
        <v>19</v>
      </c>
      <c r="F4" s="81" t="s">
        <v>3</v>
      </c>
      <c r="G4" s="59" t="s">
        <v>5</v>
      </c>
    </row>
    <row r="5" spans="1:8" ht="94.5" customHeight="1" x14ac:dyDescent="0.3">
      <c r="A5" s="137"/>
      <c r="B5" s="138"/>
      <c r="C5" s="139"/>
      <c r="D5" s="140"/>
      <c r="E5" s="140"/>
      <c r="F5" s="141"/>
      <c r="G5" s="142"/>
      <c r="H5" s="1"/>
    </row>
    <row r="6" spans="1:8" ht="63.75" customHeight="1" x14ac:dyDescent="0.3">
      <c r="A6" s="118"/>
      <c r="B6" s="82"/>
      <c r="C6" s="119"/>
      <c r="D6" s="83"/>
      <c r="E6" s="83"/>
      <c r="F6" s="45"/>
      <c r="G6" s="101"/>
      <c r="H6" s="1"/>
    </row>
    <row r="7" spans="1:8" ht="11.25" x14ac:dyDescent="0.2">
      <c r="F7" s="73"/>
      <c r="G7" s="74" t="s">
        <v>31</v>
      </c>
    </row>
    <row r="8" spans="1:8" ht="11.25" x14ac:dyDescent="0.2">
      <c r="F8" s="73"/>
      <c r="G8" s="74" t="s">
        <v>35</v>
      </c>
    </row>
    <row r="9" spans="1:8" ht="11.25" x14ac:dyDescent="0.2">
      <c r="F9" s="73"/>
      <c r="G9" s="74" t="s">
        <v>32</v>
      </c>
    </row>
    <row r="10" spans="1:8" ht="11.25" x14ac:dyDescent="0.2">
      <c r="F10" s="4"/>
      <c r="G10" s="4"/>
    </row>
    <row r="11" spans="1:8" ht="11.25" x14ac:dyDescent="0.2">
      <c r="F11" s="4"/>
      <c r="G11" s="4"/>
    </row>
  </sheetData>
  <mergeCells count="2">
    <mergeCell ref="A2:G2"/>
    <mergeCell ref="A3:G3"/>
  </mergeCells>
  <printOptions horizontalCentered="1" verticalCentered="1"/>
  <pageMargins left="1.1023622047244095" right="0.51181102362204722" top="0.55118110236220474" bottom="0.55118110236220474" header="0.51181102362204722" footer="0.51181102362204722"/>
  <pageSetup paperSize="5" scale="90" orientation="landscape" horizontalDpi="1200" verticalDpi="1200" r:id="rId1"/>
  <headerFooter>
    <oddFooter>&amp;R&amp;P</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9"/>
  <sheetViews>
    <sheetView tabSelected="1" zoomScale="55" zoomScaleNormal="55" workbookViewId="0">
      <selection activeCell="A33" sqref="A33:B33"/>
    </sheetView>
  </sheetViews>
  <sheetFormatPr baseColWidth="10" defaultColWidth="11" defaultRowHeight="20.25" x14ac:dyDescent="0.3"/>
  <cols>
    <col min="1" max="1" width="12.140625" style="2" customWidth="1"/>
    <col min="2" max="2" width="46.7109375" style="2" customWidth="1"/>
    <col min="3" max="3" width="25.28515625" style="2" customWidth="1"/>
    <col min="4" max="4" width="36.5703125" style="2" customWidth="1"/>
    <col min="5" max="5" width="11" style="2"/>
    <col min="6" max="6" width="43.7109375" style="2" customWidth="1"/>
    <col min="7" max="7" width="11" style="2"/>
    <col min="8" max="8" width="27.140625" style="2" bestFit="1" customWidth="1"/>
    <col min="9" max="9" width="27.7109375" style="2" bestFit="1" customWidth="1"/>
    <col min="10" max="10" width="40.140625" style="2" customWidth="1"/>
    <col min="11" max="11" width="11" style="2"/>
    <col min="12" max="12" width="23.28515625" style="2" bestFit="1" customWidth="1"/>
    <col min="13" max="16384" width="11" style="2"/>
  </cols>
  <sheetData>
    <row r="2" spans="1:12" ht="20.25" customHeight="1" x14ac:dyDescent="0.3">
      <c r="A2" s="11"/>
      <c r="B2" s="11"/>
      <c r="C2" s="11"/>
      <c r="D2" s="11"/>
      <c r="E2" s="10"/>
      <c r="F2" s="10"/>
    </row>
    <row r="3" spans="1:12" x14ac:dyDescent="0.3">
      <c r="A3" s="189" t="s">
        <v>68</v>
      </c>
      <c r="B3" s="190"/>
      <c r="C3" s="190"/>
      <c r="D3" s="190"/>
      <c r="E3" s="75"/>
      <c r="F3" s="75"/>
    </row>
    <row r="4" spans="1:12" x14ac:dyDescent="0.3">
      <c r="A4" s="189"/>
      <c r="B4" s="190"/>
      <c r="C4" s="190"/>
      <c r="D4" s="190"/>
      <c r="E4" s="75"/>
      <c r="F4" s="75"/>
    </row>
    <row r="5" spans="1:12" x14ac:dyDescent="0.3">
      <c r="A5" s="12"/>
      <c r="B5" s="13"/>
      <c r="C5" s="13"/>
      <c r="D5" s="13"/>
      <c r="E5" s="75"/>
      <c r="F5" s="75"/>
    </row>
    <row r="6" spans="1:12" x14ac:dyDescent="0.3">
      <c r="A6" s="20"/>
      <c r="B6" s="21"/>
      <c r="C6" s="191" t="s">
        <v>70</v>
      </c>
      <c r="D6" s="192"/>
      <c r="E6" s="75"/>
      <c r="F6" s="75"/>
    </row>
    <row r="7" spans="1:12" ht="57" customHeight="1" x14ac:dyDescent="0.3">
      <c r="A7" s="193" t="s">
        <v>6</v>
      </c>
      <c r="B7" s="193"/>
      <c r="C7" s="44" t="s">
        <v>14</v>
      </c>
      <c r="D7" s="44" t="s">
        <v>3</v>
      </c>
      <c r="E7" s="75"/>
      <c r="F7" s="75"/>
    </row>
    <row r="8" spans="1:12" ht="34.9" customHeight="1" x14ac:dyDescent="0.3">
      <c r="A8" s="22" t="s">
        <v>7</v>
      </c>
      <c r="B8" s="22"/>
      <c r="C8" s="38">
        <f>'PRESTACION SERVICIOS'!L26</f>
        <v>0</v>
      </c>
      <c r="D8" s="31">
        <f>'PRESTACION SERVICIOS'!I26</f>
        <v>12357600</v>
      </c>
      <c r="E8" s="75"/>
      <c r="F8" s="126"/>
      <c r="G8" s="75"/>
      <c r="H8" s="126"/>
      <c r="I8" s="76"/>
    </row>
    <row r="9" spans="1:12" ht="34.9" customHeight="1" x14ac:dyDescent="0.3">
      <c r="A9" s="23" t="s">
        <v>7</v>
      </c>
      <c r="B9" s="47"/>
      <c r="C9" s="48">
        <f>'PRESTACION SERVICIOS'!K25</f>
        <v>20</v>
      </c>
      <c r="D9" s="49">
        <f>'PRESTACION SERVICIOS'!I27</f>
        <v>155160330</v>
      </c>
      <c r="E9" s="75"/>
      <c r="F9" s="76"/>
      <c r="G9" s="75"/>
      <c r="H9" s="76"/>
      <c r="I9" s="76"/>
      <c r="J9" s="50"/>
      <c r="L9" s="50"/>
    </row>
    <row r="10" spans="1:12" ht="34.9" customHeight="1" x14ac:dyDescent="0.3">
      <c r="A10" s="23" t="s">
        <v>55</v>
      </c>
      <c r="B10" s="47"/>
      <c r="C10" s="48">
        <v>0</v>
      </c>
      <c r="D10" s="49">
        <v>0</v>
      </c>
      <c r="E10" s="75"/>
      <c r="F10" s="76"/>
      <c r="G10" s="75"/>
      <c r="H10" s="75"/>
      <c r="I10" s="76"/>
      <c r="J10" s="50"/>
      <c r="L10" s="50"/>
    </row>
    <row r="11" spans="1:12" ht="34.9" customHeight="1" x14ac:dyDescent="0.3">
      <c r="A11" s="22" t="s">
        <v>37</v>
      </c>
      <c r="B11" s="22"/>
      <c r="C11" s="38">
        <f>'PRESTACION SERVICIOS PROF'!M50</f>
        <v>0</v>
      </c>
      <c r="D11" s="31">
        <f>'PRESTACION SERVICIOS PROF'!K50</f>
        <v>13600000</v>
      </c>
      <c r="E11" s="75"/>
      <c r="F11" s="76"/>
      <c r="G11" s="75"/>
      <c r="H11" s="75"/>
      <c r="I11" s="76"/>
      <c r="J11" s="50"/>
      <c r="L11" s="50"/>
    </row>
    <row r="12" spans="1:12" ht="34.9" customHeight="1" x14ac:dyDescent="0.3">
      <c r="A12" s="23" t="s">
        <v>37</v>
      </c>
      <c r="B12" s="47"/>
      <c r="C12" s="48">
        <f>'PRESTACION SERVICIOS PROF'!M51</f>
        <v>0</v>
      </c>
      <c r="D12" s="49">
        <f>'PRESTACION SERVICIOS PROF'!K51</f>
        <v>13600000</v>
      </c>
      <c r="E12" s="75"/>
      <c r="F12" s="76"/>
      <c r="G12" s="75"/>
      <c r="H12" s="75"/>
      <c r="I12" s="76"/>
      <c r="J12" s="50"/>
      <c r="L12" s="50"/>
    </row>
    <row r="13" spans="1:12" ht="75.75" customHeight="1" x14ac:dyDescent="0.3">
      <c r="A13" s="23" t="s">
        <v>57</v>
      </c>
      <c r="B13" s="47"/>
      <c r="C13" s="48">
        <v>0</v>
      </c>
      <c r="D13" s="49"/>
      <c r="E13" s="75"/>
      <c r="F13" s="76"/>
      <c r="G13" s="75"/>
      <c r="H13" s="75"/>
      <c r="I13" s="76"/>
      <c r="J13" s="50"/>
      <c r="L13" s="50"/>
    </row>
    <row r="14" spans="1:12" ht="34.9" customHeight="1" x14ac:dyDescent="0.3">
      <c r="A14" s="22" t="s">
        <v>8</v>
      </c>
      <c r="B14" s="22"/>
      <c r="C14" s="38">
        <f>'SUMINISTRO '!K9</f>
        <v>0</v>
      </c>
      <c r="D14" s="31">
        <v>0</v>
      </c>
      <c r="E14" s="75"/>
      <c r="F14" s="75"/>
      <c r="G14" s="75"/>
      <c r="H14" s="75"/>
      <c r="I14" s="76"/>
      <c r="L14" s="50"/>
    </row>
    <row r="15" spans="1:12" ht="34.9" customHeight="1" x14ac:dyDescent="0.3">
      <c r="A15" s="23" t="s">
        <v>8</v>
      </c>
      <c r="B15" s="23"/>
      <c r="C15" s="39">
        <f>'SUMINISTRO '!K10</f>
        <v>2</v>
      </c>
      <c r="D15" s="32">
        <f>'SUMINISTRO '!I7</f>
        <v>0</v>
      </c>
      <c r="E15" s="75"/>
      <c r="F15" s="76"/>
      <c r="G15" s="75"/>
      <c r="H15" s="75"/>
      <c r="I15" s="75"/>
      <c r="L15" s="50"/>
    </row>
    <row r="16" spans="1:12" ht="34.9" customHeight="1" x14ac:dyDescent="0.3">
      <c r="A16" s="22" t="s">
        <v>9</v>
      </c>
      <c r="B16" s="22"/>
      <c r="C16" s="38">
        <f>COMPRAVENTA!H12</f>
        <v>0</v>
      </c>
      <c r="D16" s="31">
        <f>COMPRAVENTA!F12</f>
        <v>0</v>
      </c>
      <c r="E16" s="75"/>
      <c r="F16" s="77"/>
      <c r="G16" s="75"/>
      <c r="H16" s="75"/>
      <c r="I16" s="75"/>
    </row>
    <row r="17" spans="1:10" ht="34.9" customHeight="1" x14ac:dyDescent="0.3">
      <c r="A17" s="23" t="s">
        <v>9</v>
      </c>
      <c r="B17" s="23"/>
      <c r="C17" s="39">
        <v>0</v>
      </c>
      <c r="D17" s="32">
        <v>0</v>
      </c>
      <c r="E17" s="75"/>
      <c r="F17" s="78"/>
      <c r="G17" s="75"/>
      <c r="H17" s="75"/>
      <c r="I17" s="75"/>
      <c r="J17" s="50"/>
    </row>
    <row r="18" spans="1:10" ht="34.9" customHeight="1" x14ac:dyDescent="0.3">
      <c r="A18" s="22" t="s">
        <v>10</v>
      </c>
      <c r="B18" s="22"/>
      <c r="C18" s="38">
        <f>'CONTRATO DE OBRA  '!K8</f>
        <v>0</v>
      </c>
      <c r="D18" s="31">
        <v>0</v>
      </c>
      <c r="E18" s="75"/>
      <c r="F18" s="77"/>
      <c r="G18" s="75"/>
      <c r="H18" s="75"/>
      <c r="I18" s="75"/>
      <c r="J18" s="50"/>
    </row>
    <row r="19" spans="1:10" ht="34.9" customHeight="1" x14ac:dyDescent="0.3">
      <c r="A19" s="23" t="s">
        <v>10</v>
      </c>
      <c r="B19" s="23"/>
      <c r="C19" s="39">
        <f>'CONTRATO DE OBRA  '!K9</f>
        <v>0</v>
      </c>
      <c r="D19" s="32">
        <f>'CONTRATO DE OBRA  '!I9</f>
        <v>0</v>
      </c>
      <c r="E19" s="75"/>
      <c r="F19" s="77"/>
      <c r="G19" s="75"/>
      <c r="H19" s="75"/>
      <c r="I19" s="75"/>
    </row>
    <row r="20" spans="1:10" ht="34.9" customHeight="1" x14ac:dyDescent="0.3">
      <c r="A20" s="22" t="s">
        <v>18</v>
      </c>
      <c r="B20" s="22"/>
      <c r="C20" s="38">
        <f>INTERVENTORIA!K8</f>
        <v>0</v>
      </c>
      <c r="D20" s="33">
        <f>INTERVENTORIA!I8</f>
        <v>0</v>
      </c>
      <c r="E20" s="75"/>
      <c r="F20" s="75"/>
      <c r="G20" s="75"/>
      <c r="H20" s="75"/>
      <c r="I20" s="75"/>
    </row>
    <row r="21" spans="1:10" ht="34.9" customHeight="1" x14ac:dyDescent="0.3">
      <c r="A21" s="47" t="s">
        <v>18</v>
      </c>
      <c r="B21" s="47"/>
      <c r="C21" s="48">
        <v>0</v>
      </c>
      <c r="D21" s="88">
        <v>0</v>
      </c>
      <c r="E21" s="75"/>
      <c r="F21" s="75"/>
      <c r="G21" s="75"/>
      <c r="H21" s="75"/>
      <c r="I21" s="75"/>
    </row>
    <row r="22" spans="1:10" ht="34.9" customHeight="1" x14ac:dyDescent="0.3">
      <c r="A22" s="22" t="s">
        <v>11</v>
      </c>
      <c r="B22" s="22"/>
      <c r="C22" s="38">
        <f>ARRENDAMIENTO!H9</f>
        <v>0</v>
      </c>
      <c r="D22" s="31">
        <f>ARRENDAMIENTO!F9</f>
        <v>0</v>
      </c>
      <c r="E22" s="75"/>
      <c r="F22" s="75"/>
      <c r="G22" s="75"/>
      <c r="H22" s="75"/>
      <c r="I22" s="75"/>
    </row>
    <row r="23" spans="1:10" ht="34.9" customHeight="1" x14ac:dyDescent="0.3">
      <c r="A23" s="23" t="s">
        <v>11</v>
      </c>
      <c r="B23" s="23"/>
      <c r="C23" s="39">
        <f>ARRENDAMIENTO!H8</f>
        <v>0</v>
      </c>
      <c r="D23" s="32">
        <f>ARRENDAMIENTO!F8</f>
        <v>0</v>
      </c>
      <c r="E23" s="75"/>
      <c r="F23" s="75"/>
      <c r="G23" s="75"/>
      <c r="H23" s="75"/>
      <c r="I23" s="75"/>
    </row>
    <row r="24" spans="1:10" ht="34.9" customHeight="1" x14ac:dyDescent="0.3">
      <c r="A24" s="22" t="s">
        <v>11</v>
      </c>
      <c r="B24" s="24" t="s">
        <v>12</v>
      </c>
      <c r="C24" s="38">
        <v>0</v>
      </c>
      <c r="D24" s="31">
        <v>0</v>
      </c>
      <c r="E24" s="75"/>
      <c r="F24" s="75"/>
      <c r="G24" s="75"/>
      <c r="H24" s="75"/>
      <c r="I24" s="75"/>
    </row>
    <row r="25" spans="1:10" ht="20.25" customHeight="1" x14ac:dyDescent="0.3">
      <c r="A25" s="194" t="s">
        <v>56</v>
      </c>
      <c r="B25" s="195"/>
      <c r="C25" s="127">
        <f>C10</f>
        <v>0</v>
      </c>
      <c r="D25" s="128">
        <f>D10</f>
        <v>0</v>
      </c>
      <c r="E25" s="75"/>
      <c r="F25" s="76"/>
    </row>
    <row r="26" spans="1:10" x14ac:dyDescent="0.3">
      <c r="A26" s="194" t="s">
        <v>15</v>
      </c>
      <c r="B26" s="195"/>
      <c r="C26" s="37">
        <f>C9+C12+C15+C23</f>
        <v>22</v>
      </c>
      <c r="D26" s="36">
        <f>D9+D12+D15</f>
        <v>168760330</v>
      </c>
      <c r="E26" s="75"/>
      <c r="F26" s="76"/>
      <c r="I26" s="50"/>
    </row>
    <row r="27" spans="1:10" x14ac:dyDescent="0.3">
      <c r="A27" s="181" t="s">
        <v>16</v>
      </c>
      <c r="B27" s="182"/>
      <c r="C27" s="183">
        <f>C8+C11+C14+C16</f>
        <v>0</v>
      </c>
      <c r="D27" s="185">
        <f>D8+D11+D14+D16</f>
        <v>25957600</v>
      </c>
      <c r="E27" s="75"/>
      <c r="F27" s="75"/>
    </row>
    <row r="28" spans="1:10" ht="33.75" customHeight="1" x14ac:dyDescent="0.3">
      <c r="A28" s="187" t="s">
        <v>21</v>
      </c>
      <c r="B28" s="188"/>
      <c r="C28" s="184"/>
      <c r="D28" s="186"/>
      <c r="E28" s="75"/>
      <c r="F28" s="75"/>
    </row>
    <row r="29" spans="1:10" ht="20.25" customHeight="1" x14ac:dyDescent="0.3">
      <c r="A29" s="172" t="s">
        <v>17</v>
      </c>
      <c r="B29" s="173"/>
      <c r="C29" s="176">
        <f>C24</f>
        <v>0</v>
      </c>
      <c r="D29" s="177">
        <f>D24</f>
        <v>0</v>
      </c>
      <c r="E29" s="75"/>
      <c r="F29" s="75"/>
    </row>
    <row r="30" spans="1:10" ht="46.5" customHeight="1" x14ac:dyDescent="0.3">
      <c r="A30" s="174"/>
      <c r="B30" s="175"/>
      <c r="C30" s="176"/>
      <c r="D30" s="177"/>
      <c r="E30" s="75"/>
      <c r="F30" s="75"/>
    </row>
    <row r="31" spans="1:10" ht="21" thickBot="1" x14ac:dyDescent="0.35">
      <c r="A31" s="25"/>
      <c r="B31" s="25"/>
      <c r="C31" s="26"/>
      <c r="D31" s="34"/>
      <c r="E31" s="75"/>
      <c r="F31" s="75"/>
    </row>
    <row r="32" spans="1:10" ht="91.5" customHeight="1" thickBot="1" x14ac:dyDescent="0.35">
      <c r="A32" s="178" t="s">
        <v>71</v>
      </c>
      <c r="B32" s="179"/>
      <c r="C32" s="27">
        <f>C25+C26+C27</f>
        <v>22</v>
      </c>
      <c r="D32" s="35">
        <f>D25+D26+D27</f>
        <v>194717930</v>
      </c>
      <c r="E32" s="75"/>
      <c r="F32" s="75"/>
    </row>
    <row r="33" spans="1:4" x14ac:dyDescent="0.3">
      <c r="A33" s="180"/>
      <c r="B33" s="180"/>
      <c r="D33" s="3"/>
    </row>
    <row r="34" spans="1:4" x14ac:dyDescent="0.3">
      <c r="A34" s="9"/>
      <c r="B34" s="9"/>
      <c r="D34" s="3"/>
    </row>
    <row r="39" spans="1:4" x14ac:dyDescent="0.3">
      <c r="C39" s="2">
        <v>0</v>
      </c>
    </row>
  </sheetData>
  <mergeCells count="15">
    <mergeCell ref="A27:B27"/>
    <mergeCell ref="C27:C28"/>
    <mergeCell ref="D27:D28"/>
    <mergeCell ref="A28:B28"/>
    <mergeCell ref="A3:D3"/>
    <mergeCell ref="A4:D4"/>
    <mergeCell ref="C6:D6"/>
    <mergeCell ref="A7:B7"/>
    <mergeCell ref="A26:B26"/>
    <mergeCell ref="A25:B25"/>
    <mergeCell ref="A29:B30"/>
    <mergeCell ref="C29:C30"/>
    <mergeCell ref="D29:D30"/>
    <mergeCell ref="A32:B32"/>
    <mergeCell ref="A33:B33"/>
  </mergeCells>
  <pageMargins left="0.7" right="0.7" top="0.75" bottom="0.75" header="0.3" footer="0.3"/>
  <pageSetup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
  <sheetViews>
    <sheetView workbookViewId="0">
      <selection activeCell="A4" sqref="A4"/>
    </sheetView>
  </sheetViews>
  <sheetFormatPr baseColWidth="10" defaultRowHeight="15" x14ac:dyDescent="0.25"/>
  <sheetData>
    <row r="3" spans="1:1" x14ac:dyDescent="0.25">
      <c r="A3"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CONTRATO DE OBRA  </vt:lpstr>
      <vt:lpstr>COMPRAVENTA</vt:lpstr>
      <vt:lpstr>SUMINISTRO </vt:lpstr>
      <vt:lpstr>INTERVENTORIA</vt:lpstr>
      <vt:lpstr>PRESTACION SERVICIOS</vt:lpstr>
      <vt:lpstr>PRESTACION SERVICIOS PROF</vt:lpstr>
      <vt:lpstr>ARRENDAMIENTO</vt:lpstr>
      <vt:lpstr>RESUMEN (2)</vt:lpstr>
      <vt:lpstr>Hoja1</vt:lpstr>
      <vt:lpstr>ARRENDAMIENTO!Títulos_a_imprimir</vt:lpstr>
      <vt:lpstr>COMPRAVENTA!Títulos_a_imprimir</vt:lpstr>
      <vt:lpstr>'CONTRATO DE OBRA  '!Títulos_a_imprimir</vt:lpstr>
      <vt:lpstr>INTERVENTORIA!Títulos_a_imprimir</vt:lpstr>
      <vt:lpstr>'PRESTACION SERVICIOS'!Títulos_a_imprimir</vt:lpstr>
      <vt:lpstr>'PRESTACION SERVICIOS PROF'!Títulos_a_imprimir</vt:lpstr>
      <vt:lpstr>'SUMINISTRO '!Títulos_a_imprimir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ABOGADAUX</dc:creator>
  <cp:lastModifiedBy>SECJURIDICA</cp:lastModifiedBy>
  <cp:lastPrinted>2019-11-18T17:07:40Z</cp:lastPrinted>
  <dcterms:created xsi:type="dcterms:W3CDTF">2016-07-14T15:56:37Z</dcterms:created>
  <dcterms:modified xsi:type="dcterms:W3CDTF">2025-11-19T15:04:38Z</dcterms:modified>
</cp:coreProperties>
</file>