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SECJURIDICA\Desktop\2026 YANETH Y VARIOS\AÑO 2026\INFORME CONTRATOS 2026\"/>
    </mc:Choice>
  </mc:AlternateContent>
  <bookViews>
    <workbookView xWindow="0" yWindow="0" windowWidth="20730" windowHeight="11760" firstSheet="1" activeTab="7"/>
  </bookViews>
  <sheets>
    <sheet name="CONTRATO DE OBRA  " sheetId="16" r:id="rId1"/>
    <sheet name="COMPRAVENTA" sheetId="14" r:id="rId2"/>
    <sheet name="SUMINISTRO " sheetId="12" r:id="rId3"/>
    <sheet name="INTERVENTORIA" sheetId="13" r:id="rId4"/>
    <sheet name="PRESTACION SERVICIOS" sheetId="18" r:id="rId5"/>
    <sheet name="PRESTACION SERVICIOS PROF" sheetId="20" r:id="rId6"/>
    <sheet name="ARRENDAMIENTO" sheetId="10" r:id="rId7"/>
    <sheet name="RESUMEN (2)" sheetId="15" r:id="rId8"/>
    <sheet name="Hoja1" sheetId="21" r:id="rId9"/>
    <sheet name="Hoja3" sheetId="23" r:id="rId10"/>
    <sheet name="Hoja2" sheetId="22" r:id="rId11"/>
  </sheets>
  <definedNames>
    <definedName name="_xlnm._FilterDatabase" localSheetId="6" hidden="1">ARRENDAMIENTO!$A$4:$G$7</definedName>
    <definedName name="_xlnm._FilterDatabase" localSheetId="1" hidden="1">COMPRAVENTA!$A$4:$G$13</definedName>
    <definedName name="_xlnm._FilterDatabase" localSheetId="0" hidden="1">'CONTRATO DE OBRA  '!$A$4:$J$9</definedName>
    <definedName name="_xlnm._FilterDatabase" localSheetId="3" hidden="1">INTERVENTORIA!$A$4:$J$8</definedName>
    <definedName name="_xlnm._FilterDatabase" localSheetId="4" hidden="1">'PRESTACION SERVICIOS'!$A$4:$K$80</definedName>
    <definedName name="_xlnm._FilterDatabase" localSheetId="5" hidden="1">'PRESTACION SERVICIOS PROF'!$A$4:$M$242</definedName>
    <definedName name="_xlnm._FilterDatabase" localSheetId="2" hidden="1">'SUMINISTRO '!$A$4:$J$12</definedName>
    <definedName name="_xlnm.Print_Titles" localSheetId="6">ARRENDAMIENTO!$1:$4</definedName>
    <definedName name="_xlnm.Print_Titles" localSheetId="1">COMPRAVENTA!$1:$4</definedName>
    <definedName name="_xlnm.Print_Titles" localSheetId="0">'CONTRATO DE OBRA  '!$1:$4</definedName>
    <definedName name="_xlnm.Print_Titles" localSheetId="3">INTERVENTORIA!$1:$4</definedName>
    <definedName name="_xlnm.Print_Titles" localSheetId="4">'PRESTACION SERVICIOS'!$2:$4</definedName>
    <definedName name="_xlnm.Print_Titles" localSheetId="5">'PRESTACION SERVICIOS PROF'!$2:$4</definedName>
    <definedName name="_xlnm.Print_Titles" localSheetId="2">'SUMINISTRO '!$1:$4</definedName>
  </definedNames>
  <calcPr calcId="152511"/>
</workbook>
</file>

<file path=xl/calcChain.xml><?xml version="1.0" encoding="utf-8"?>
<calcChain xmlns="http://schemas.openxmlformats.org/spreadsheetml/2006/main">
  <c r="C26" i="15" l="1"/>
  <c r="D12" i="15"/>
  <c r="C12" i="15"/>
  <c r="D11" i="15"/>
  <c r="C11" i="15"/>
  <c r="D10" i="15" l="1"/>
  <c r="C10" i="15"/>
  <c r="D9" i="15"/>
  <c r="C9" i="15"/>
  <c r="D8" i="15"/>
  <c r="C8" i="15"/>
  <c r="H77" i="18"/>
  <c r="F15" i="10" l="1"/>
  <c r="F17" i="10"/>
  <c r="G5" i="10"/>
  <c r="D22" i="15" l="1"/>
  <c r="D27" i="15" l="1"/>
  <c r="C27" i="15"/>
  <c r="D26" i="15"/>
  <c r="C20" i="15"/>
  <c r="D14" i="15"/>
  <c r="F275" i="20"/>
  <c r="H10" i="12" l="1"/>
  <c r="C15" i="15" l="1"/>
  <c r="F12" i="14" l="1"/>
  <c r="D16" i="15" s="1"/>
  <c r="D15" i="15" l="1"/>
  <c r="C23" i="15"/>
  <c r="C20" i="13" l="1"/>
  <c r="D25" i="15" l="1"/>
  <c r="D32" i="15" s="1"/>
  <c r="C25" i="15"/>
  <c r="C19" i="15" l="1"/>
  <c r="C18" i="15"/>
  <c r="C14" i="15"/>
  <c r="I9" i="16" l="1"/>
  <c r="D19" i="15" s="1"/>
  <c r="D20" i="15" l="1"/>
  <c r="C16" i="15" l="1"/>
  <c r="C32" i="15" l="1"/>
  <c r="L4" i="20" l="1"/>
  <c r="J4" i="18" l="1"/>
  <c r="D29" i="15" l="1"/>
  <c r="C29" i="15"/>
</calcChain>
</file>

<file path=xl/comments1.xml><?xml version="1.0" encoding="utf-8"?>
<comments xmlns="http://schemas.openxmlformats.org/spreadsheetml/2006/main">
  <authors>
    <author>SECJURIDICA</author>
  </authors>
  <commentList>
    <comment ref="J4" authorId="0" shapeId="0">
      <text>
        <r>
          <rPr>
            <sz val="8"/>
            <color indexed="81"/>
            <rFont val="Arial Narrow"/>
            <family val="2"/>
          </rPr>
          <t>ESTA CELDA MUESTRA SI EL CONTRATO ES DIRECTAMENTE DEL HOMO O SI POR EL CONTRARIO ES DE PROYECTO</t>
        </r>
        <r>
          <rPr>
            <sz val="9"/>
            <color indexed="81"/>
            <rFont val="Tahoma"/>
            <family val="2"/>
          </rPr>
          <t xml:space="preserve">
</t>
        </r>
      </text>
    </comment>
  </commentList>
</comments>
</file>

<file path=xl/comments2.xml><?xml version="1.0" encoding="utf-8"?>
<comments xmlns="http://schemas.openxmlformats.org/spreadsheetml/2006/main">
  <authors>
    <author>SECJURIDICA</author>
  </authors>
  <commentList>
    <comment ref="G4" authorId="0" shapeId="0">
      <text>
        <r>
          <rPr>
            <sz val="8"/>
            <color indexed="81"/>
            <rFont val="Arial Narrow"/>
            <family val="2"/>
          </rPr>
          <t>ESTA CELDA MUESTRA SI EL CONTRATO ES DIRECTAMENTE DEL HOMO O SI POR EL CONTRARIO ES DE PROYECTO</t>
        </r>
        <r>
          <rPr>
            <sz val="9"/>
            <color indexed="81"/>
            <rFont val="Tahoma"/>
            <family val="2"/>
          </rPr>
          <t xml:space="preserve">
</t>
        </r>
      </text>
    </comment>
  </commentList>
</comments>
</file>

<file path=xl/comments3.xml><?xml version="1.0" encoding="utf-8"?>
<comments xmlns="http://schemas.openxmlformats.org/spreadsheetml/2006/main">
  <authors>
    <author>SECJURIDICA</author>
  </authors>
  <commentList>
    <comment ref="J4" authorId="0" shapeId="0">
      <text>
        <r>
          <rPr>
            <sz val="8"/>
            <color indexed="81"/>
            <rFont val="Arial Narrow"/>
            <family val="2"/>
          </rPr>
          <t>ESTA CELDA MUESTRA SI EL CONTRATO ES DIRECTAMENTE DEL HOMO O SI POR EL CONTRARIO ES DE PROYECTO</t>
        </r>
        <r>
          <rPr>
            <sz val="9"/>
            <color indexed="81"/>
            <rFont val="Tahoma"/>
            <family val="2"/>
          </rPr>
          <t xml:space="preserve">
</t>
        </r>
      </text>
    </comment>
  </commentList>
</comments>
</file>

<file path=xl/comments4.xml><?xml version="1.0" encoding="utf-8"?>
<comments xmlns="http://schemas.openxmlformats.org/spreadsheetml/2006/main">
  <authors>
    <author>SECJURIDICA</author>
  </authors>
  <commentList>
    <comment ref="G4" authorId="0" shapeId="0">
      <text>
        <r>
          <rPr>
            <sz val="8"/>
            <color indexed="81"/>
            <rFont val="Arial Narrow"/>
            <family val="2"/>
          </rPr>
          <t>ESTA CELDA MUESTRA SI EL CONTRATO ES DIRECTAMENTE DEL HOMO O SI POR EL CONTRARIO ES DE PROYECTO</t>
        </r>
        <r>
          <rPr>
            <sz val="9"/>
            <color indexed="81"/>
            <rFont val="Tahoma"/>
            <family val="2"/>
          </rPr>
          <t xml:space="preserve">
</t>
        </r>
      </text>
    </comment>
  </commentList>
</comments>
</file>

<file path=xl/sharedStrings.xml><?xml version="1.0" encoding="utf-8"?>
<sst xmlns="http://schemas.openxmlformats.org/spreadsheetml/2006/main" count="1481" uniqueCount="867">
  <si>
    <t>OBJETO</t>
  </si>
  <si>
    <t>NOMBRE</t>
  </si>
  <si>
    <t>INICIO</t>
  </si>
  <si>
    <t>VALOR</t>
  </si>
  <si>
    <t>HOMO</t>
  </si>
  <si>
    <t>PROYECTO</t>
  </si>
  <si>
    <t>TIPOLOGIA DE LOS CONTRATOS</t>
  </si>
  <si>
    <t>CPS</t>
  </si>
  <si>
    <t>CABS</t>
  </si>
  <si>
    <t>CV</t>
  </si>
  <si>
    <t>CO</t>
  </si>
  <si>
    <t>ARR</t>
  </si>
  <si>
    <t>Contratos de arrendamiento-ARR (HOMO arrendador)</t>
  </si>
  <si>
    <t>No. CONTRATO</t>
  </si>
  <si>
    <t>No. CONTRATOS</t>
  </si>
  <si>
    <t xml:space="preserve"> CONTRATACION CON CARGO A CONVENIOS</t>
  </si>
  <si>
    <t xml:space="preserve"> CONTRATACION A CARGO DE LA ESE HOMO</t>
  </si>
  <si>
    <t xml:space="preserve"> CONTRATACION EN LA QUE LA ESE HOMO RECIBE PAGO POR ARRENDAMIENTO</t>
  </si>
  <si>
    <t>CI</t>
  </si>
  <si>
    <t>TERMINA</t>
  </si>
  <si>
    <t>TOTAL</t>
  </si>
  <si>
    <t xml:space="preserve"> (No se incluye el valor que se recibe por arrendamiento</t>
  </si>
  <si>
    <t>CONTRATOS DE ARRENDAMIENTO</t>
  </si>
  <si>
    <t>CONTRATOS DE COMPRAVENTA</t>
  </si>
  <si>
    <t>OBJETO DEL 
CONTRATO</t>
  </si>
  <si>
    <t xml:space="preserve">FECHA DE INICIO         </t>
  </si>
  <si>
    <t xml:space="preserve">FECHA  TERMINACION  </t>
  </si>
  <si>
    <t>VALOR 
CONTRATO (DIGITAR SIN PUNTOS NI COMAS LOS NROS.)</t>
  </si>
  <si>
    <t>MODALIDAD (Homo o Convenio: nombre del convenio)</t>
  </si>
  <si>
    <t>NÚMERO DEL  CONTRATO</t>
  </si>
  <si>
    <t>NOMBRE
CONTRATISTA</t>
  </si>
  <si>
    <t xml:space="preserve">TOTAL </t>
  </si>
  <si>
    <t xml:space="preserve">HOMO </t>
  </si>
  <si>
    <t>CONTRATOS DE OBRA</t>
  </si>
  <si>
    <t xml:space="preserve">CONTRATOS DE PRESTACION DE SERVICIOS </t>
  </si>
  <si>
    <t>CONVENIO</t>
  </si>
  <si>
    <t>CPSP</t>
  </si>
  <si>
    <t>VALOR ADICION No 1</t>
  </si>
  <si>
    <t xml:space="preserve">VALOR ADICION </t>
  </si>
  <si>
    <t xml:space="preserve">VALOR CONTRATO </t>
  </si>
  <si>
    <t xml:space="preserve">VALOR TOTAL </t>
  </si>
  <si>
    <t>FECHA DE PRORROGA/ADICION</t>
  </si>
  <si>
    <t xml:space="preserve">VALOR TOTAL DEL CONTRATO </t>
  </si>
  <si>
    <t>FECHA DE PRORROGA Y ADICION</t>
  </si>
  <si>
    <t xml:space="preserve">CONTRATOS DE PRESTACION DE SERVICIOS PROFESIONALES </t>
  </si>
  <si>
    <t xml:space="preserve">CONVENIOS </t>
  </si>
  <si>
    <t>FECHA PRORROGA       (Corresponde a la fecha de elaboración)</t>
  </si>
  <si>
    <t xml:space="preserve">MODALIDAD </t>
  </si>
  <si>
    <t xml:space="preserve">CONTRATOS DE SUMINISTRO </t>
  </si>
  <si>
    <t>CONTRATOS DE INTERVENTORIA</t>
  </si>
  <si>
    <t>FECHA DE PRORROGA Y ADICION 2</t>
  </si>
  <si>
    <t>VALOR ADICION No 2</t>
  </si>
  <si>
    <t>VALOR TOTAL</t>
  </si>
  <si>
    <t>FECHA DE PRORROGA Y ADICION 1</t>
  </si>
  <si>
    <t>CPSA</t>
  </si>
  <si>
    <t xml:space="preserve"> CONTRATACION CON CARGO A AMBOS </t>
  </si>
  <si>
    <t>CPSPA</t>
  </si>
  <si>
    <t>LINA MARIA ECHEVERRY MARIN</t>
  </si>
  <si>
    <t>YENY CATERINE PALACIO PATIÑO</t>
  </si>
  <si>
    <t>ESTEFANIA BERRIO PEREIRA</t>
  </si>
  <si>
    <t>YUBELLY PEREZ LOPEZ</t>
  </si>
  <si>
    <t>LAURA FRANCO RODRIGUEZ</t>
  </si>
  <si>
    <t>GLORIA AMPARO FLOREZ VALDERRAMA</t>
  </si>
  <si>
    <t>LAURA KATHERINE PALACIO LEMOS</t>
  </si>
  <si>
    <t>NELFI MARIN LOAIZA</t>
  </si>
  <si>
    <t>OK</t>
  </si>
  <si>
    <t>01 DE ENERO DE  2026 A 31 DE ENERO DE 2026</t>
  </si>
  <si>
    <t>2026CABS001</t>
  </si>
  <si>
    <t>CONTROL GRUPO EMPRESARIAL S.A.S.</t>
  </si>
  <si>
    <t>2026CABS002</t>
  </si>
  <si>
    <t>GASES INDUSTRIALES DE COLOMBIA S.A – CRYOGAS</t>
  </si>
  <si>
    <t>2026CABS003</t>
  </si>
  <si>
    <t>2026CABS004</t>
  </si>
  <si>
    <t>Suministro continuo de alimentación normal y terapéutica a los pacientes de todos los servicios hospitalarios de la Empresa Social del Estado Hospital Mental de Antioquia María Upegui – HOMO</t>
  </si>
  <si>
    <t>Suministro y transporte de oxigeno medicinal  que requiera la institución, así como el arriendo de los cilindros utilizados para ello</t>
  </si>
  <si>
    <t>Suministro de alimentación para las beneficiarias de los hogares de protección de mujeres víctimas de la violencia de género y su grupo familiar beneficiado que opera con la ESE Hospital Mental de Antioquia María Upegui – HOMO</t>
  </si>
  <si>
    <t>Suministro continuo de meriendas para cargos asistenciales que cumplen turno nocturno en todos los servicios hospitalarios de la Empresa Social del Estado Hospital Mental de Antioquia María Upegui – HOMO</t>
  </si>
  <si>
    <t>CONTRATO MUJERES HOGARES</t>
  </si>
  <si>
    <t>2026CI001</t>
  </si>
  <si>
    <t xml:space="preserve">HAROL GUSTAVO BEDOYA DUQUE </t>
  </si>
  <si>
    <r>
      <rPr>
        <sz val="12"/>
        <color theme="1"/>
        <rFont val="Arial Narrow"/>
      </rPr>
      <t>Interventoría Integral</t>
    </r>
    <r>
      <rPr>
        <b/>
        <sz val="12"/>
        <color theme="1"/>
        <rFont val="Arial Narrow"/>
      </rPr>
      <t xml:space="preserve"> </t>
    </r>
    <r>
      <rPr>
        <sz val="12"/>
        <color theme="1"/>
        <rFont val="Arial Narrow"/>
      </rPr>
      <t>al prestador de los servicios de suministro de alimentos normales y terapéuticos a pacientes y usuarios de la E.S.E. Hospital Mental de Antioquia</t>
    </r>
    <r>
      <rPr>
        <b/>
        <sz val="11"/>
        <color theme="1"/>
        <rFont val="Arial Narrow"/>
      </rPr>
      <t xml:space="preserve"> </t>
    </r>
  </si>
  <si>
    <t>2026CPS001</t>
  </si>
  <si>
    <t>RUTH ESTELA MUÑOZ ARANGO</t>
  </si>
  <si>
    <t>2026CPS002</t>
  </si>
  <si>
    <t>MARIA ROSALBA LONDOÑO GUTIERREZ</t>
  </si>
  <si>
    <t>2026CPS003</t>
  </si>
  <si>
    <t>FLORIA MARIA AGUDELO GAÑAN</t>
  </si>
  <si>
    <t>2026CPS004</t>
  </si>
  <si>
    <t>SANDRA ISABEL TABARES GUTIERREZ</t>
  </si>
  <si>
    <t>2026CPS005</t>
  </si>
  <si>
    <t>SEGURIDAD THOR LTDA</t>
  </si>
  <si>
    <t>2026CPS006</t>
  </si>
  <si>
    <t>DIANA CRISTINA ACOSTA GIRALDO</t>
  </si>
  <si>
    <t>2026CPS007</t>
  </si>
  <si>
    <t>MARIA FERNANDA ACEVEDO RODRIGUEZ</t>
  </si>
  <si>
    <t>2026CPS008</t>
  </si>
  <si>
    <t>DEISY CATALINA RAMIREZ TRUJILLO</t>
  </si>
  <si>
    <t>2026CPS009</t>
  </si>
  <si>
    <t>SINDICATO DE GREMIO DE LOS TRABAJADORES DE LA SALUD CONSALUD</t>
  </si>
  <si>
    <t>2026CPS010</t>
  </si>
  <si>
    <t>DORA ANGELA PATIÑO GOMEZ</t>
  </si>
  <si>
    <t>2026CPS011</t>
  </si>
  <si>
    <t>MARIANA REINOSO VILLADA</t>
  </si>
  <si>
    <t>2026CPS012</t>
  </si>
  <si>
    <t>VALENTINA MAYA OSORIO</t>
  </si>
  <si>
    <t>2026CPS013</t>
  </si>
  <si>
    <t>EVA ALEJANDRA SANTAMARIA OCHOA</t>
  </si>
  <si>
    <t>2026CPS013A</t>
  </si>
  <si>
    <t xml:space="preserve">SINDICATO ANTIOQUEÑO DE ANESTESIOLOGIA </t>
  </si>
  <si>
    <t>2026CPS015</t>
  </si>
  <si>
    <t>BERTHA MIREYA ORTIZ ORTIZ</t>
  </si>
  <si>
    <t>2026CPS016</t>
  </si>
  <si>
    <t>2026CPS017</t>
  </si>
  <si>
    <t>NANCY DEL SOCORRO  MONCADA PEREZ</t>
  </si>
  <si>
    <t>2026CPS018</t>
  </si>
  <si>
    <t>GLADIS PATRICIA CORREA CARDENAS</t>
  </si>
  <si>
    <t>2026CPS019</t>
  </si>
  <si>
    <t>LUZ MARINA CECILIA CHAVARRIAGA LALINDE</t>
  </si>
  <si>
    <t>2026CPS020</t>
  </si>
  <si>
    <t>2026CPS022</t>
  </si>
  <si>
    <t>CORPORACION SOCIAL EMPRESARIAL POR UN NUEVO PAIS - CORPENSA</t>
  </si>
  <si>
    <t>2026CPS023</t>
  </si>
  <si>
    <t>ANGELA MARIANA RAMIREZ MARIN</t>
  </si>
  <si>
    <t>2026CPS024</t>
  </si>
  <si>
    <t>2026CPS024A</t>
  </si>
  <si>
    <t>ASEAR S.A E.S.P</t>
  </si>
  <si>
    <t>2026CPS025</t>
  </si>
  <si>
    <t>2026CPS025A</t>
  </si>
  <si>
    <t>MARIANA GALVIS MORENO</t>
  </si>
  <si>
    <t>2026CPS027</t>
  </si>
  <si>
    <t>2026CPS028</t>
  </si>
  <si>
    <t>2026CPS029</t>
  </si>
  <si>
    <t>ALMERA INFORMATION MANAGEMENT S.A.S</t>
  </si>
  <si>
    <t>2026CPS030</t>
  </si>
  <si>
    <t>RISKS INTERNACIONAL S.A.S</t>
  </si>
  <si>
    <t>2026CPS031</t>
  </si>
  <si>
    <t>SERVISOFT S.A.</t>
  </si>
  <si>
    <t>2026CPS032</t>
  </si>
  <si>
    <t>RPHS COLOMBIA S.A.S. E.S.P.</t>
  </si>
  <si>
    <t>2026CPS033</t>
  </si>
  <si>
    <t>MONITOREO INTELIGENTE S.A.S</t>
  </si>
  <si>
    <t>2026CPS034</t>
  </si>
  <si>
    <t>UNIDOSSIS S.A.S</t>
  </si>
  <si>
    <t>2026CPS035</t>
  </si>
  <si>
    <t>JULIO CESAR ZAPATA HERRERA</t>
  </si>
  <si>
    <t>2026CPS036</t>
  </si>
  <si>
    <t>LUIS FERNANDO TORRES RUIZ</t>
  </si>
  <si>
    <t>2026CPS037</t>
  </si>
  <si>
    <t>MELISSA GRAJALES  PALACIO</t>
  </si>
  <si>
    <t>2026CPS038</t>
  </si>
  <si>
    <t>2026CPS039</t>
  </si>
  <si>
    <t xml:space="preserve">GLORIA  PATRICIA ESCOBAR RINCON </t>
  </si>
  <si>
    <t>2026CPS040</t>
  </si>
  <si>
    <t>MELISSA ORTIZ HURTADO</t>
  </si>
  <si>
    <t>2026CPS041</t>
  </si>
  <si>
    <t>DANIELA URREA LADINO</t>
  </si>
  <si>
    <t>2026CPS042</t>
  </si>
  <si>
    <t>LINA MARIA JIMENEZ LONDOÑO</t>
  </si>
  <si>
    <t>2026CPS043</t>
  </si>
  <si>
    <t>ANDREA MARTINEZ ANGULO</t>
  </si>
  <si>
    <t>2026CPS044</t>
  </si>
  <si>
    <t>KATHERINE RESTREPO ARROYAVE</t>
  </si>
  <si>
    <t>2026CPS045</t>
  </si>
  <si>
    <t>JOHAN JARLEY CASTRO BUILES</t>
  </si>
  <si>
    <t>2026CPS046</t>
  </si>
  <si>
    <t>STEFANIA AGUDELO ORTIZ</t>
  </si>
  <si>
    <t>2026CPS047</t>
  </si>
  <si>
    <t>WILBERT ANDRES YARCE POSADA</t>
  </si>
  <si>
    <t>2026CPS048</t>
  </si>
  <si>
    <t>ROGER ALEXIS RODRIGUEZ CASTIBLANCO</t>
  </si>
  <si>
    <t>2026CPS049</t>
  </si>
  <si>
    <t>ASTRID NORELA LENIS RODRIGUEZ</t>
  </si>
  <si>
    <t>2026CPS051</t>
  </si>
  <si>
    <t>CERTIPOSTAL S.A.S</t>
  </si>
  <si>
    <t>2026CPS052</t>
  </si>
  <si>
    <t>PROLAQUIM S.A.S</t>
  </si>
  <si>
    <t>2026CPS053</t>
  </si>
  <si>
    <t>CONSTRUMATER SERVICIOS TÉCNICOS S.A.S.</t>
  </si>
  <si>
    <t>2026CPS054</t>
  </si>
  <si>
    <t>JENY ALEXANDRA ACEVEDO ALVAREZ</t>
  </si>
  <si>
    <t>2026CPS055</t>
  </si>
  <si>
    <t>SEMICROL.CO. S.A.S</t>
  </si>
  <si>
    <t>2026CPS056</t>
  </si>
  <si>
    <t>LOGISTIC CENTER ANTIOQUIA S.A.S</t>
  </si>
  <si>
    <t>2026CPS057</t>
  </si>
  <si>
    <t>2026CPS058</t>
  </si>
  <si>
    <t>JHONNY ALEXANDER PALACIOS PALACIOS</t>
  </si>
  <si>
    <t>2026CPS059</t>
  </si>
  <si>
    <t>2026CPS060</t>
  </si>
  <si>
    <t>LUZ ELENA MONSALVE HENAO</t>
  </si>
  <si>
    <t>2026CPS061</t>
  </si>
  <si>
    <t>LABORATORIO CLINICO CENTRAL DE REFERENCIA S.A.S</t>
  </si>
  <si>
    <t>2026CPS062</t>
  </si>
  <si>
    <t>MUSICAR S.A.S</t>
  </si>
  <si>
    <t>2026CPS064</t>
  </si>
  <si>
    <t>JOSHUA CATAÑO BURITICA</t>
  </si>
  <si>
    <t>2026CPS065</t>
  </si>
  <si>
    <t>SANDRA MILENA SOSA URIBE</t>
  </si>
  <si>
    <t>2026CPS066</t>
  </si>
  <si>
    <t>SIMPA S.A.S</t>
  </si>
  <si>
    <t>2026CPS067</t>
  </si>
  <si>
    <t>BYTHEWARE S.A.S</t>
  </si>
  <si>
    <t>2026CPS068</t>
  </si>
  <si>
    <t>INGENIEROS ALIADOS S.A.S</t>
  </si>
  <si>
    <t>2026CPS069</t>
  </si>
  <si>
    <t>LAURA VALENTINA CAICEDO GUZMAN</t>
  </si>
  <si>
    <t>2026CPS070</t>
  </si>
  <si>
    <t>NEILA ELENA PALACIO VALENCIA</t>
  </si>
  <si>
    <t>2026CPS071</t>
  </si>
  <si>
    <t>CS SOLUCIONES EM COMUNICACIONES S.A.S</t>
  </si>
  <si>
    <t>2026CPS072</t>
  </si>
  <si>
    <t>NETAMENTE SAS</t>
  </si>
  <si>
    <t>Prestación de servicios como CUIDADORA para desarrollar las actividades en el marco del contrato interadministrativo contrato N° 4600018525 de 2025 con la Gobernación de Antioquia, el cual tiene como objeto: “Garantizar medidas de atención y protección a las mujeres víctimas de violencia de género y de ser necesario a su grupo familiar</t>
  </si>
  <si>
    <t>Prestación de servicios como CUIDADORA para desarrollar las actividades en el marco del contrato interadministrativo contrato N° 4600018525 de 2025 con la Gobernación de Antioquia, el cual tiene como objeto: “Garantizar medidas de atención y protección a las mujeres víctimas de violencia de género y de ser necesario a su grupo familiar.</t>
  </si>
  <si>
    <r>
      <t xml:space="preserve">Prestación de servicios como </t>
    </r>
    <r>
      <rPr>
        <sz val="11"/>
        <color rgb="FF000000"/>
        <rFont val="Calibri"/>
        <family val="2"/>
        <scheme val="minor"/>
      </rPr>
      <t>APOYO LOGISTICO Y ADMINISTRAVO</t>
    </r>
    <r>
      <rPr>
        <sz val="12"/>
        <color theme="1"/>
        <rFont val="Calibri"/>
        <family val="2"/>
        <scheme val="minor"/>
      </rPr>
      <t xml:space="preserve"> para desarrollar las actividades en el marco del contrato interadministrativo contrato N° 4600018525 de 2025 con la Gobernación de Antioquia, el cual tiene como objeto: “Garantizar medidas de atención y protección a las mujeres víctimas de violencia de género y de ser necesario a su grupo familia</t>
    </r>
  </si>
  <si>
    <t>Prestación de los servicios de vigilancia privada en las instalaciones de la Empresa Social del Estado Hospital Mental de Antioquia María Upegui – HOMO</t>
  </si>
  <si>
    <t>Prestación de servicios como AUXILIAR ADMINISTRATIVA EN SALUD PARA SEGUIMIENTO A MEDIDAS EN MODALIDAD SUBSIDIO MONETARIO para desarrollar las actividades en el marco del contrato interadministrativo contrato N° 4600018525 de 2025 con la Gobernación de Antioquia, el cual tiene como objeto: “Garantizar medidas de atención y protección a las mujeres víctimas de violencia de género y de ser necesario a su grupo familiar</t>
  </si>
  <si>
    <t>: Prestación de servicios como AUXILIAR AREA DE LA SALUD para desarrollar las actividades en el marco del contrato interadministrativo contrato N° 4600018525 de 2025 con la Gobernación de Antioquia, el cual tiene como objeto: “Garantizar medidas de atención y protección a las mujeres víctimas de violencia de género y de ser necesario a su grupo familiar</t>
  </si>
  <si>
    <t>Contratación de los macroprocesos, procesos y procedimientos relacionados con la atención de la gestión y apoyo asistencial conexos al servicio de salud mental para garantizar la prestación efectiva de los servicios en La ESE Hospital Mental de Antioquia María Upegui - HOMO</t>
  </si>
  <si>
    <t>Prestación de servicios como AUXILIAR AREA DE LA SALUD para desarrollar las actividades en el marco del contrato interadministrativo contrato N° 4600018525 de 2025 con la Gobernación de Antioquia, el cual tiene como objeto: “Garantizar medidas de atención y protección a las mujeres víctimas de violencia de género y de ser necesario a su grupo familiar</t>
  </si>
  <si>
    <t>Prestación de los servicios profesionales especializados en anestesiología para asistir el servicio de Terapia Electroconvulsiva con Anestesia y Relajación TECAR, de acuerdo a las necesidades de la ESE Hospital Mental de Antioquia María Upegui</t>
  </si>
  <si>
    <t>Prestación de servicios para el Mantenimiento de jardines, zonas verdes y especies florales en la Empresa Social del Estado Hospital Mental de Antioquia - HOMO"</t>
  </si>
  <si>
    <t>Contratación de los macroprocesos, procesos y procedimientos administrativos conexos al servicio de salud mental para garantizar la prestación efectiva de los servicios en la ESE Hospital Mental de Antioquia María Upegui - HOMO</t>
  </si>
  <si>
    <t>Prestar el servicio integral de aseo, limpieza y desinfección hospitalaria, servicios generales, incluidos los materiales, insumos y equipos requeridos para el desarrollo de las actividades a ejecutar en la Empresa Social del Estado Hospital Mental de Antioquia-HOMO</t>
  </si>
  <si>
    <r>
      <t>Prestación de servicios como Apoyo técnico/administrativo</t>
    </r>
    <r>
      <rPr>
        <sz val="12"/>
        <color rgb="FF000000"/>
        <rFont val="Calibri"/>
        <family val="2"/>
        <scheme val="minor"/>
      </rPr>
      <t xml:space="preserve">, </t>
    </r>
    <r>
      <rPr>
        <sz val="12"/>
        <color theme="1"/>
        <rFont val="Calibri"/>
        <family val="2"/>
        <scheme val="minor"/>
      </rPr>
      <t>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r>
  </si>
  <si>
    <t>Prestación de servicios para el uso del software SGI Almera – Health, como parte del proyecto de mejoramiento continuo, gestión estrategia y estructuración del modelo de certificación y mejora continua para a la Empresa Social del Estado Hospital Mental de Antioquia María Upegui – HOMO.</t>
  </si>
  <si>
    <t>.  Prestación de servicios para apoyar la gestión de Debida Diligencia y cumplimiento normativo SARLAFT, SIPLAFT y SAGRLAFT de los proveedores, clientes, personas naturales y jurídicas de la E.S.E Hospital Mental de Antioquia</t>
  </si>
  <si>
    <t>Implementación, parametrización, capacitación y puesta en producción el Sistema de Gestión de Documentos Electrónicos de Archivo –SGDEA</t>
  </si>
  <si>
    <t>“Prestación de servicios de recolección, transporte y disposición final de residuos peligrosos, de la Empresa Social del Estado Hospital Mental de Antioquia María Upegui – HOMO”</t>
  </si>
  <si>
    <r>
      <t>Servicio de</t>
    </r>
    <r>
      <rPr>
        <sz val="10"/>
        <color theme="1"/>
        <rFont val="Calibri"/>
        <family val="2"/>
        <scheme val="minor"/>
      </rPr>
      <t xml:space="preserve"> Monitoreo de factores ambientales en el servicio farmacéutico de la  ESE Hospital Mental de Antioquía María Upegui mediante el monitoreo satelital</t>
    </r>
  </si>
  <si>
    <t>Prestar los servicios para realizar el proceso de Reempaque/reenvase de medicamentos sólidos para la distribución intrahospitalaria en dosis unitarias de acuerdo a las necesidades en la ESE Hospital Mental de Antioquía –María Upegui-Homo</t>
  </si>
  <si>
    <t xml:space="preserve">.  Prestación de servicios como Tecnólogo Administrativo y Financiero, en el marco de la ejecución del contrato interadministrativo N° 4600018640 de 2025, suscrito con la Secretaría de Salud e Inclusión Social del Departamento de Antioquia, cuyo objeto es: “Implementar los procesos de direccionamiento de políticas públicas y fortalecimiento de capacidades institucionales, en el marco de la gestión integral de la salud pública, conforme a los lineamientos establecidos en la Política Pública Departamental de Salud Mental y Prevención de las Adicciones Ordenanza 041 de 2022.”. </t>
  </si>
  <si>
    <t>Prestación de servicios como técnico administrativo  para el apoyo técnico, administrativo, financiero y logístico para la ejecución de proyectos y contratos interadministrativos</t>
  </si>
  <si>
    <t xml:space="preserve">Prestación de servicios de apoyo como Auxiliar Administrativo para la Empresa Social del Estado Hospital Mental de Antioquia María Upeguí -HOMO  </t>
  </si>
  <si>
    <t>Prestación de servicios como Promotor de salud, en el marco de la ejecución del contrato interadministrativo N° 4600018655 de 2025, suscrito con la Secretaría de Salud e Inclusión Social del Departamento de Antioquia, cuyo Objeto es: “Realizar la implementación, seguimiento y monitoreo del programa de atención psicosocial y salud integral a víctimas del conflicto armado (PAPSIVI), en el departamento de Antioquia</t>
  </si>
  <si>
    <t>Prestación de servicios como Apoyo técnico/administrativo,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</si>
  <si>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 xml:space="preserve">Prestación de servicios como Apoyo técnico/administrativo,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 </t>
  </si>
  <si>
    <t>Prestación de servicios como Apoyo técnico/administrativo,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</si>
  <si>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Prestar servicios de apoyo a la gestión administrativa y financiera para la auditoría, validación de soportes y seguimiento a la facturación y cartera, derivados de la ejecución del Contrato N.° 0348-2025(RIAS Mental – PGP) suscrito entre la E.S.E. Hospital Mental de Antioquia “María Upegui” y Savia Salud EPS</t>
  </si>
  <si>
    <t>. Prestar servicios como tecnóloga en el área de compras de acuerdo a las necesidades de le Empresa Social del Estado Hospital Mental de Antioquia María Upegui HOMO.</t>
  </si>
  <si>
    <t>Prestar servicios de apoyo a la gestión administrativa y financiera para la auditoría, validación de soportes y seguimiento a la facturación y cartera, derivados de la ejecución del Contrato N.° 0348-2025(RIAS Mental – PGP) suscrito entre la E.S.E. Hospital Mental de Antioquia “María Upegui” y Savia Salud EPS.</t>
  </si>
  <si>
    <t>Prestación de servicios como Tecnólogo para el apoyo técnico, administrativo, financiero y logístico para la ejecución de proyectos y contratos interadministrativos</t>
  </si>
  <si>
    <t>Prestación de servicios como Técnico/a o tecnólogo/a,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</si>
  <si>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Prestación de servicios especializados de mensajería, correo, transporte y entrega de documentos y paquetes a nivel urbano, regional, nacional y trayectos especiales y demás servicios que pueda prestar la entidad</t>
  </si>
  <si>
    <t>Prestación de servicios de lavado de ropa hospitalaria generada por la Empresa Social del Estado Hospital Mental de Antioquia María Upegui- HOMO</t>
  </si>
  <si>
    <t>“contrato de prestación de servicios para el mantenimiento preventivo y correctivo a las instalaciones de la empresa social del estado hospital mental de antioquia maría upegui-homo más bolsa de repuestos”</t>
  </si>
  <si>
    <t>Prestación de servicios de apoyo a la gestión tecnológica para la capacitación, apropiación y transferencia de conocimiento de los módulos asistencial, administrativo y financiero del ERP SAFIX en la E.S.E. Hospital Mental de Antioquia, fortaleciendo el soporte de primer nivel durante la vigencia 2026</t>
  </si>
  <si>
    <t>Prestación del servicio de soporte y mantenimiento del servicio tecnológico en la nube (cloud), actualmente instalado y en operación en el Comité de Ética de la Empresa Social del Estado Hospital Mental de Antioquia María Upegui – ESE HOMO. PARAGRAFO 1: Las actividades objeto del presente estudio previo deberán ser desempeñadas en la sede principal de la institución hospitalaria ubicada en la calle 38 N° 55-310 del municipio de Bello. No obstante, lo anterior y de acuerdo con la necesidad del bien, obra o servicio que se contrate, las actividades podrán ser ejecutadas en lugares diferentes, sin que esto implique modificación alguna a las condiciones contractuales</t>
  </si>
  <si>
    <t>Prestar el servicio de transporte especializado y domicilio de medicamentos para los pacientes afiliados a Savia Salud EPS pertenecientes a la Ruta de Atención Integral en Salud (RÍAS) Mental, en los diferentes municipios del departamento de Antioquia, garantizando la entrega oportuna, segura y en condiciones técnicas adecuadas, en cumplimiento del contrato N° 0348 de 2025 suscrito entre el HOMO y Savia Salud EPS</t>
  </si>
  <si>
    <t>Prestación de servicios como Técnico Administrativo y Financiero, en el marco de la ejecución del contrato interadministrativo N° 4600018655 de 2025, suscrito con la Secretaría de Salud e Inclusión Social del Departamento de Antioquia, cuyo Objeto es: “Realizar la implementación, seguimiento y monitoreo del programa de atención psicosocial y salud integral a víctimas del conflicto armado (PAPSIVI), en el departamento de Antioquia</t>
  </si>
  <si>
    <r>
      <t xml:space="preserve">Prestación de servicios como representante de la comunidad del Comité de Ética en Investigación de la E.S.E. Hospital Mental de Antioquia </t>
    </r>
    <r>
      <rPr>
        <sz val="11"/>
        <color rgb="FF000000"/>
        <rFont val="Calibri"/>
        <family val="2"/>
        <scheme val="minor"/>
      </rPr>
      <t>María Upegui – HOMO</t>
    </r>
  </si>
  <si>
    <t>Contratar con un proveedor idóneo para la instalación, dotación y operación del servicio de laboratorio clínico de la Empresa Social del Estado Hospital Mental de Antioquia –María Upegui-HOMO, incluyendo el suministro de equipos, reactivos, insumos y personal requerido</t>
  </si>
  <si>
    <t>Prestación de un servicio integral de gestión sonora y telefónica para las sedes nueva y antigua del hospital. Ambientación de espacios mediante el suministro de música corporativa vía streaming (musicoterapia) y la operación y producción de contenidos para los sistemas de información de llamada telefónica en espera. Se incluye además el servicio de producción sonora de Audio mensajes para ser emitidos en las sedes nueva y antigua del hospital, así como la tenencia, monitoreo y soporte técnico especializado de los equipos de audio instalados en la sede antigua, garantizando la funcionalidad de las rutas de difusión para la comunicación institucional, el llamado de pacientes y las alertas de seguridad</t>
  </si>
  <si>
    <t>Prestación de servicios como Técnico/a - Tecnólogo/a, en el marco de la ejecución del contrato interadministrativo N° 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</si>
  <si>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Contrato para el mantenimiento preventivo y correctivo de bombas y lavado de tanques incluida la prueba Físico – Química y Microbiológico a los DIECIOCHO (18) tanques del Hospital Mental de Antioquia María Upegui – HOMO</t>
  </si>
  <si>
    <t>Adquisición de los servicios tecnológicos de facturación electrónica, nómina electrónica, documento soporte y conexión directa con la DIAN para La EMPRESA SOCIAL DEL ESTADO HOSPITAL MENTAL DE ANTIOQUIA MARIA UPEGUI– HOMO. SEGUNDO</t>
  </si>
  <si>
    <t>CONTRATO DE PRESTACIÓN DE SERVICIOS PARA EL MANTENIMIENTO PREVENTIVO Y CORRECTIVO DE LOS EQUIPOS DE AIRE ACONDICIONADO, NEVERAS Y CAVAS DE LA EMPRESA SOCIAL DEL ESTADO HOSPITAL MENTAL DE ANTIOQUIAMARIA UPEGUI – HOMO</t>
  </si>
  <si>
    <t>Prestación de servicios como Técnico/a - Tecnólogo/a,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</si>
  <si>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Prestar servicios en la implementación, configuración e instalación de la plataforma de telefonía IP en la nube y todos sus componentes para el Hospital Mental de Antioquia "María Upegui", con el objetivo de garantizar el acceso efectivo y oportuno a los servicios de salud mental para la población del Departamento de Antioquia</t>
  </si>
  <si>
    <t>Adquisición del servicio de administración, mantenimiento y soporte del sitio web corporativo www.homo.gov.co y sus dominios asociados, incluyendo la gestión de contenidos, banners y actualizaciones normativas en el marco de la estrategia de Gobierno Digital, así como el soporte y mantenimiento de la plataforma para inducciones de la ESE Hospital Mental de Antioquia María Upegui – HOMO, durante la vigencia 2026</t>
  </si>
  <si>
    <t>AMBOS</t>
  </si>
  <si>
    <t>CONTRATO APOYO A LA GESTION</t>
  </si>
  <si>
    <t>CONTRATO APOYO  A LA GESTION</t>
  </si>
  <si>
    <t>hOMO</t>
  </si>
  <si>
    <t>CONTRATO SALUD MENTAL</t>
  </si>
  <si>
    <t>CONTRATO PAPSIVI</t>
  </si>
  <si>
    <t>2026CPSP001</t>
  </si>
  <si>
    <t>RITA MARCELA OCAMPO PEREZ</t>
  </si>
  <si>
    <t>2026CPSP002</t>
  </si>
  <si>
    <t>MELANY YURLEY COLORADO SILVA</t>
  </si>
  <si>
    <t>2026CPSP003</t>
  </si>
  <si>
    <t>XIOMARA YELENA CARDONA VARGAS</t>
  </si>
  <si>
    <t>2026CPSP004</t>
  </si>
  <si>
    <t>GLORIA NANCY MARIN GOMEZ</t>
  </si>
  <si>
    <t>2026CPSP005</t>
  </si>
  <si>
    <t>XIOMARA VELEZ ESTRADA</t>
  </si>
  <si>
    <t>2026CPSP006</t>
  </si>
  <si>
    <t>ISABEL CRISTINA MONTOYA GARCES</t>
  </si>
  <si>
    <t>2026CPSP007</t>
  </si>
  <si>
    <t>MARIA ISABEL HERAZO DILSON</t>
  </si>
  <si>
    <t>2026CPSP008</t>
  </si>
  <si>
    <t>MONICA LILIANA CARRILLO ARIAS</t>
  </si>
  <si>
    <t>2026CPSP009</t>
  </si>
  <si>
    <t>VALENTINA ARROYAVE MORENO</t>
  </si>
  <si>
    <t>2026CPSP010</t>
  </si>
  <si>
    <t>LUCELLY LONDOÑO</t>
  </si>
  <si>
    <t>2026CPSP011</t>
  </si>
  <si>
    <t>GLORIA ISABEL GAITAN TRUJILLO</t>
  </si>
  <si>
    <t>2026CPSP012</t>
  </si>
  <si>
    <t>DEISY ALEJANDRA RENDON SALAZAR</t>
  </si>
  <si>
    <t>2026CPSP013</t>
  </si>
  <si>
    <t>OLGA LUCIA YEPES LOPEZ</t>
  </si>
  <si>
    <t>2026CPSP014</t>
  </si>
  <si>
    <t>CLAUDIA PATRICIA MONSALVE ARBOLEDA</t>
  </si>
  <si>
    <t>2026CPSP015</t>
  </si>
  <si>
    <t>HILDA VICTORIA CARDONA RAMIREZ</t>
  </si>
  <si>
    <t>2026CPSP016</t>
  </si>
  <si>
    <t>MELISA MESA MONTOYA</t>
  </si>
  <si>
    <t>2026CPSP017</t>
  </si>
  <si>
    <t>BRENDA ORIANA TELLEZ TAMAYO</t>
  </si>
  <si>
    <t>2026CPSP018</t>
  </si>
  <si>
    <t>ANA MARIA QUICENO VASQUEZ</t>
  </si>
  <si>
    <t>2026CPSP019</t>
  </si>
  <si>
    <t>SANDRA MILENA MARCHAN GRAJALES</t>
  </si>
  <si>
    <t>2026CPSP020</t>
  </si>
  <si>
    <t>MARIA CAMILA GARCES ZEA</t>
  </si>
  <si>
    <t>2026CPSP021</t>
  </si>
  <si>
    <t>RAQUEL ADRIANA HOYOS GUERRERO</t>
  </si>
  <si>
    <t>2026CPSP022</t>
  </si>
  <si>
    <t>CAROLINA MUÑOZ ARANGO</t>
  </si>
  <si>
    <t>2026CPSP023</t>
  </si>
  <si>
    <t>LINA MARCELA MUÑOZ ZAPATA</t>
  </si>
  <si>
    <t>2026CPSP024</t>
  </si>
  <si>
    <t>MARLY PINO GARCIA</t>
  </si>
  <si>
    <t>2026CPSP025</t>
  </si>
  <si>
    <t>DIANA MARCELA DUQUE MONTES</t>
  </si>
  <si>
    <t>2026CPSP026</t>
  </si>
  <si>
    <t>ALEXANDRA ISABEL CASTRO LONDOÑO</t>
  </si>
  <si>
    <t>2026CPSP027</t>
  </si>
  <si>
    <t>SANDRA  PATRICIA MORALES CARDONA</t>
  </si>
  <si>
    <t>2026CPSP028</t>
  </si>
  <si>
    <t>MARTA RUBIELA RUIZ VIANA</t>
  </si>
  <si>
    <t>2026CPSP029</t>
  </si>
  <si>
    <t>ESTEBAN CORDOBA MONTOYA</t>
  </si>
  <si>
    <t>2026CPSP030</t>
  </si>
  <si>
    <t>JULIANA GARCIA FLOREZ</t>
  </si>
  <si>
    <t>2026CPSP031</t>
  </si>
  <si>
    <t>YURANYS MARCELA MANJARRES SANCHEZ</t>
  </si>
  <si>
    <t>2026CPSP032</t>
  </si>
  <si>
    <t>CLAUDIA MARIA RESTREPO MOLINA</t>
  </si>
  <si>
    <t>2026CPSP033</t>
  </si>
  <si>
    <t>LLETCENIA CANO CARDONA</t>
  </si>
  <si>
    <t>2026CPSP034</t>
  </si>
  <si>
    <t>LUIS GABRIEL GOMEZ BRAVO</t>
  </si>
  <si>
    <t>2026CPSP035</t>
  </si>
  <si>
    <t>MARIA LESLY SANCHEZ OSORIO</t>
  </si>
  <si>
    <t>2026CPSP036</t>
  </si>
  <si>
    <t>LUISA FERNANDA HERRERA RAMIREZ</t>
  </si>
  <si>
    <t>2026CPSP037</t>
  </si>
  <si>
    <t>JORGE ANDRES MESA HERRERA</t>
  </si>
  <si>
    <t>2026CPSP038</t>
  </si>
  <si>
    <t>VERONICA VIVIANA ARBELAEZ MEJIA</t>
  </si>
  <si>
    <t>2026CPSP039</t>
  </si>
  <si>
    <t>LIBIA AMPARO HERNANDEZ MARTINEZ</t>
  </si>
  <si>
    <t>2026CPSP040</t>
  </si>
  <si>
    <t>CLAUDIA INES RESTREPO VASQUEZ</t>
  </si>
  <si>
    <t>2026CPSP041</t>
  </si>
  <si>
    <t>SANTIAGO TAMAYO ALVAREZ</t>
  </si>
  <si>
    <t>2026CPSP042</t>
  </si>
  <si>
    <t>MARIANA CACERES MARTINEZ</t>
  </si>
  <si>
    <t>2026CPSP043</t>
  </si>
  <si>
    <t>WILMER ALBERTO ACEVEDO GOMEZ</t>
  </si>
  <si>
    <t>2026CPSP044</t>
  </si>
  <si>
    <t>JOSE BERTULFO VASQUEZ SANCHEZ</t>
  </si>
  <si>
    <t>2026CPSP045</t>
  </si>
  <si>
    <t>JOSE MAURICIO VELEZ MIRANDA</t>
  </si>
  <si>
    <t>2026CPSP046</t>
  </si>
  <si>
    <t>LEONORA MARIA MORALES TOBON</t>
  </si>
  <si>
    <t>2026CPSP047</t>
  </si>
  <si>
    <t>MONICA MARIA CORREA SERNA</t>
  </si>
  <si>
    <t>2026CPSP048</t>
  </si>
  <si>
    <t>MANUELA GIRALDO RENDON</t>
  </si>
  <si>
    <t>2026CPSP049</t>
  </si>
  <si>
    <t>CAMILO GOMEZ CASTAÑEDA</t>
  </si>
  <si>
    <t>2026CPSP050</t>
  </si>
  <si>
    <t>KATHERINE MEJIA LENIS</t>
  </si>
  <si>
    <t>2026CPSP051</t>
  </si>
  <si>
    <t>NATALIA LILIANA OQUENDO RODRIGUEZ</t>
  </si>
  <si>
    <t>2026CPSP052</t>
  </si>
  <si>
    <t>LEONARDO ENRIQUE SANDOVAL SIMANCA</t>
  </si>
  <si>
    <t>2026CPSP053</t>
  </si>
  <si>
    <t>CAROLINA ARISTIZABAL SALADARRIAGA</t>
  </si>
  <si>
    <t>2026CPSP054</t>
  </si>
  <si>
    <t>VALENTINA GRACIANO TANGARIFE</t>
  </si>
  <si>
    <t>2026CPSP055</t>
  </si>
  <si>
    <t>LILIANA MARIA ZAPATA MARTINEZ</t>
  </si>
  <si>
    <t>2026CPSP056</t>
  </si>
  <si>
    <t>ANDREA GAVIRIA CASTAÑEDA</t>
  </si>
  <si>
    <t>2026CPSP057</t>
  </si>
  <si>
    <t>ANGELA MARIA ARANGO GIL</t>
  </si>
  <si>
    <t>2026CPSP058</t>
  </si>
  <si>
    <t>BEATRIZ DEL SOCORRO VANEGAS OSSA</t>
  </si>
  <si>
    <t>2026CPSP059</t>
  </si>
  <si>
    <t>MONICA YULIETH ZAPATA HOLGUIN</t>
  </si>
  <si>
    <t>2026CPSP060</t>
  </si>
  <si>
    <t>CRISTIAN ESTEBAN HURTADO GARCIA</t>
  </si>
  <si>
    <t>2026CPSP061</t>
  </si>
  <si>
    <t>SILVIA TATIANA ARBOLEDA PEREZ</t>
  </si>
  <si>
    <t>2026CPSP062</t>
  </si>
  <si>
    <t>MARIA NELA MORENO MOSQUERA</t>
  </si>
  <si>
    <t>2026CPSP063</t>
  </si>
  <si>
    <t>JOHAN ANDRES VAHOS MARTINEZ</t>
  </si>
  <si>
    <t>2026CPSP064</t>
  </si>
  <si>
    <t>ANA CATALINA PASICHANA MENDEZ</t>
  </si>
  <si>
    <t>2026CPSP065</t>
  </si>
  <si>
    <t>LUZ ESTELLA JIMENEZ CUARTAS</t>
  </si>
  <si>
    <t>2026CPSP066</t>
  </si>
  <si>
    <t>JUAN FERNANDO JARAMILLO ESPINAL</t>
  </si>
  <si>
    <t>2026CPSP067</t>
  </si>
  <si>
    <t>MARIA CAROLINA GUTIERREZ QUINTERO</t>
  </si>
  <si>
    <t>2026CPSP068</t>
  </si>
  <si>
    <t>ANDRES FRANCISCO BALDRICH CARREAZO</t>
  </si>
  <si>
    <t>2026CPSP069</t>
  </si>
  <si>
    <t>MARIANA VELEZ PEREZ</t>
  </si>
  <si>
    <t>2026CPSP070</t>
  </si>
  <si>
    <t>ADRIANA MARIA MARIN ACEVEDO</t>
  </si>
  <si>
    <t>2026CPSP071</t>
  </si>
  <si>
    <t>NANCY EDITH SANCHEZ LOPEZ</t>
  </si>
  <si>
    <t>2026CPSP072</t>
  </si>
  <si>
    <t>YULIZA CRISTINA FUENTES PAREJO</t>
  </si>
  <si>
    <t>2026CPSP073</t>
  </si>
  <si>
    <t>ANA BEATRIZ RUIZ JARAMILLO</t>
  </si>
  <si>
    <t>2026CPSP074</t>
  </si>
  <si>
    <t>MARBE LUZ CASTRO HERRERA</t>
  </si>
  <si>
    <t>2026CPSP075</t>
  </si>
  <si>
    <t>YEISON MESA DAZA</t>
  </si>
  <si>
    <t>2026CPSP076</t>
  </si>
  <si>
    <t>DAVIER JOSE MARZOLA MUENTES</t>
  </si>
  <si>
    <t>2026CPSP077</t>
  </si>
  <si>
    <t>YESICA MARIN AGUDELO</t>
  </si>
  <si>
    <t>2026CPSP078</t>
  </si>
  <si>
    <t>MARIA MANUELA OSORIO TRUJILLO</t>
  </si>
  <si>
    <t>2026CPSP079</t>
  </si>
  <si>
    <t>JOSE IGNACIO SANTAMARIA RESTREPO</t>
  </si>
  <si>
    <t>2026CPSP080</t>
  </si>
  <si>
    <t>DAVID ALEJANDRO ROLDAN CATAÑO</t>
  </si>
  <si>
    <t>2026CPSP081</t>
  </si>
  <si>
    <t>SUSANA BUSTAMANTE GOMEZ</t>
  </si>
  <si>
    <t>2026CPSP082</t>
  </si>
  <si>
    <t>MARIANO ANIBAL RESTREPO DIAMANTE</t>
  </si>
  <si>
    <t>2026CPSP083</t>
  </si>
  <si>
    <t>LAURA ESTEFANIA MORALES ARANGO</t>
  </si>
  <si>
    <t>2026CPSP084</t>
  </si>
  <si>
    <t>JAOLY OLIVA GIRALDO ORTIZ</t>
  </si>
  <si>
    <t>2026CPSP085</t>
  </si>
  <si>
    <t>DIANA CAROLINA PEÑA VERA</t>
  </si>
  <si>
    <t>2026CPSP086</t>
  </si>
  <si>
    <t>LUZ ANDREA GIL ZAPATA</t>
  </si>
  <si>
    <t>2026CPSP087</t>
  </si>
  <si>
    <t>MONICA ANDREA MAZO QUINTERO</t>
  </si>
  <si>
    <t>2026CPSP088</t>
  </si>
  <si>
    <t>PAULA ANDREA GOMEZ RUIZ</t>
  </si>
  <si>
    <t>2026CPSP089</t>
  </si>
  <si>
    <t>YINETH ZAPATA ZULUAGA</t>
  </si>
  <si>
    <t>2026CPSP090</t>
  </si>
  <si>
    <t>LINA MARIA GIRALDO GUZMAN</t>
  </si>
  <si>
    <t>2026CPSP091</t>
  </si>
  <si>
    <t>ANA MARIA ANDRADE MARTELO</t>
  </si>
  <si>
    <t>2026CPSP092</t>
  </si>
  <si>
    <t>ENMANUELA BUITRAGO ARCILA</t>
  </si>
  <si>
    <t>2026CPSP093</t>
  </si>
  <si>
    <t>YHELIN CRISTINA CALLE ESPINOSA</t>
  </si>
  <si>
    <t>2026CPSP094</t>
  </si>
  <si>
    <t>AURA CAROLINA CUASAPUD ARTEAGA</t>
  </si>
  <si>
    <t>2026CPSP095</t>
  </si>
  <si>
    <t>MARIANA SEPULVEDA ALVAREZ</t>
  </si>
  <si>
    <t>2026CPSP096</t>
  </si>
  <si>
    <t>MARIA ALEJANDRA ARIAS WOLFF</t>
  </si>
  <si>
    <t>2026CPSP097</t>
  </si>
  <si>
    <t>VERONICA LONDOÑO VELEZ</t>
  </si>
  <si>
    <t>2026CPSP098</t>
  </si>
  <si>
    <t>BEATRIZ HELENA HENAO BEDOYA</t>
  </si>
  <si>
    <t>2026CPSP099</t>
  </si>
  <si>
    <t>CAROLINA AGUDELO MONSALVE</t>
  </si>
  <si>
    <t>2026CPSP100</t>
  </si>
  <si>
    <t>MARIA ALEJANDRA SANCHEZ GONZALEZ</t>
  </si>
  <si>
    <t>2026CPSP101</t>
  </si>
  <si>
    <t>JOHANNES HIGUITA TOBON</t>
  </si>
  <si>
    <t>2026CPSP102</t>
  </si>
  <si>
    <t>VANESSA JULIET LONDOÑO OSPINA</t>
  </si>
  <si>
    <t>2026CPSP103</t>
  </si>
  <si>
    <t>LUISA FERNANDA BARRERA DUQUE</t>
  </si>
  <si>
    <t>2026CPSP104</t>
  </si>
  <si>
    <t>GLORIA ELCY VARGAS VERGARA</t>
  </si>
  <si>
    <t>2026CPSP105</t>
  </si>
  <si>
    <t>MARIA JOHANA LUGO RESTREPO</t>
  </si>
  <si>
    <t>2026CPSP106</t>
  </si>
  <si>
    <t>SARA MARIA OSORIO BARRERO</t>
  </si>
  <si>
    <t>2026CPSP107</t>
  </si>
  <si>
    <t>SARA SILVA GOMEZ</t>
  </si>
  <si>
    <t>2026CPSP108</t>
  </si>
  <si>
    <t>JULIANA DE JESUS VARGAS BERNAL</t>
  </si>
  <si>
    <t>2026CPSP109</t>
  </si>
  <si>
    <t>JUAN CARLOS GALLEGO OSORIO</t>
  </si>
  <si>
    <t>2026CPSP110</t>
  </si>
  <si>
    <t>DEISON ANDRES HERNANDEZ CASTAÑEDA</t>
  </si>
  <si>
    <t>2026CPSP111</t>
  </si>
  <si>
    <t>MARIANA ALEJANDRA TOBON MARIN</t>
  </si>
  <si>
    <t>2026CPSP112</t>
  </si>
  <si>
    <t>SOFIA CAROLINA CASTRILLON GUTIERREZ</t>
  </si>
  <si>
    <t>2026CPSP115</t>
  </si>
  <si>
    <t>ANDRES DAVID OSPINA MORALES</t>
  </si>
  <si>
    <t>2026CPSP116</t>
  </si>
  <si>
    <t>LINA MARIA LOZANO ZAPATA</t>
  </si>
  <si>
    <t>2026CPSP117</t>
  </si>
  <si>
    <t>CARLOS ANDRES MONSALVE GOMEZ</t>
  </si>
  <si>
    <t>2026CPSP118</t>
  </si>
  <si>
    <t>MARIANA CARMONA GIRALDO</t>
  </si>
  <si>
    <t>2026CPSP119</t>
  </si>
  <si>
    <t>ERIKA MILENA HERRERA RUIZ</t>
  </si>
  <si>
    <t>2026CPSP120</t>
  </si>
  <si>
    <t>ANDRES EDUARDO BENITEZ  SIERRA</t>
  </si>
  <si>
    <t>2026CPSP121</t>
  </si>
  <si>
    <t>LUISA FERNANDA CASTAÑO ORTIZ</t>
  </si>
  <si>
    <t>2026CPSP122</t>
  </si>
  <si>
    <t>ANNA GABRIELLE SALAZAR BETANCUR</t>
  </si>
  <si>
    <t>2026CPSP123</t>
  </si>
  <si>
    <t>PAULA ANDREA MONCADA GALLEGO</t>
  </si>
  <si>
    <t>2026CPSP124</t>
  </si>
  <si>
    <t>CRISTIAN ROJAS PALACIOS</t>
  </si>
  <si>
    <t>2026CPSP125</t>
  </si>
  <si>
    <t>2026CPSP126</t>
  </si>
  <si>
    <t>CESAR  AUGUSTO GOMEZ FONNEGRA</t>
  </si>
  <si>
    <t>2026CPSP127</t>
  </si>
  <si>
    <t>NICOLAS SANCHEZ CRUZ</t>
  </si>
  <si>
    <t>2026CPSP128</t>
  </si>
  <si>
    <t>PAULINA JARAMILLO ECHEVERRI</t>
  </si>
  <si>
    <t>2026CPSP129</t>
  </si>
  <si>
    <t>LINA MARIA RAMIREZ VELASQUEZ</t>
  </si>
  <si>
    <t>2026CPSP130</t>
  </si>
  <si>
    <t>CLAUDIA MARITZA BOTERO TOBON</t>
  </si>
  <si>
    <t>2026CPSP131</t>
  </si>
  <si>
    <t>DANIELA PATRICIA MANRIQUE CANTILLO</t>
  </si>
  <si>
    <t>2026CPSP132</t>
  </si>
  <si>
    <t>JHONATHAN FERNEY VELEZ MORALES</t>
  </si>
  <si>
    <t>2026CPSP133</t>
  </si>
  <si>
    <t>ANDREA BEATRIZ RANGEL MORILLO</t>
  </si>
  <si>
    <t>2026CPSP134</t>
  </si>
  <si>
    <t>KELLY TATIANA DUICA ALVAREZ</t>
  </si>
  <si>
    <t>2026CPSP135</t>
  </si>
  <si>
    <t>IVAN JASSER RAMIREZ BLANCO</t>
  </si>
  <si>
    <t>2026CPSP136</t>
  </si>
  <si>
    <t>SARA CAROLINA ESCOBAR BUSTAMANTE</t>
  </si>
  <si>
    <t>2026CPSP137</t>
  </si>
  <si>
    <t>LUIS GUILLERMO AGUDELO ARANGO</t>
  </si>
  <si>
    <t>2026CPSP138</t>
  </si>
  <si>
    <t>CARLOS ANDRES MUÑOZ VELEZ</t>
  </si>
  <si>
    <t>2026CPSP139</t>
  </si>
  <si>
    <t>CLAUDIA XIMENA GONZALEZ CASTRO</t>
  </si>
  <si>
    <t>2026CPSP140</t>
  </si>
  <si>
    <t>LIBIA MARIA OCAMPO LOPEZ</t>
  </si>
  <si>
    <t>2026CPSP141</t>
  </si>
  <si>
    <t>LAURA PATRICIA GORDO PEÑA</t>
  </si>
  <si>
    <t>2026CPSP142</t>
  </si>
  <si>
    <t>ANA PATRICIA PACHECO PADRON</t>
  </si>
  <si>
    <t>2026CPSP143</t>
  </si>
  <si>
    <t>YULIETH PAOLA RADA MOLINA</t>
  </si>
  <si>
    <t>2026CPSP144</t>
  </si>
  <si>
    <t>MANUELA LOAIZA MADRIGAL</t>
  </si>
  <si>
    <t>2026CPSP145</t>
  </si>
  <si>
    <t>DANIEL SANCHEZ BARRERA</t>
  </si>
  <si>
    <t>2026CPSP146</t>
  </si>
  <si>
    <t>CARLOS ANDRES GOMEZ GARCIA</t>
  </si>
  <si>
    <t>2026CPSP147</t>
  </si>
  <si>
    <t>ERIKA ZAPATA CUARTAS</t>
  </si>
  <si>
    <t>2026CPSP148</t>
  </si>
  <si>
    <t>SANDRA MILENA VASQUEZ RIVERA</t>
  </si>
  <si>
    <t>2026CPSP149</t>
  </si>
  <si>
    <t>FRANCISCO JAVIER ALVAREZ DAVID</t>
  </si>
  <si>
    <t>2026CPSP150</t>
  </si>
  <si>
    <t>GUSTAVO ALONSO VILLEGAS MEJIA</t>
  </si>
  <si>
    <t>2026CPSP151</t>
  </si>
  <si>
    <t>LUCAS ESPINOSA CASTRILLON</t>
  </si>
  <si>
    <t>2026CPSP152</t>
  </si>
  <si>
    <t>FELICIA DAELE RAMOS GIL</t>
  </si>
  <si>
    <t>2026CPSP153</t>
  </si>
  <si>
    <t>ADRIANA MONSALVE LOPERA</t>
  </si>
  <si>
    <t>2026CPSP154</t>
  </si>
  <si>
    <t>LAURA CRISTINA CHANCI HIGUITA</t>
  </si>
  <si>
    <t>2026CPSP155</t>
  </si>
  <si>
    <t>LINDA VANESSA MARIN MEJIA</t>
  </si>
  <si>
    <t>2026CPSP156</t>
  </si>
  <si>
    <t>MARIA ISABEL TORRES TORRES</t>
  </si>
  <si>
    <t>2026CPSP157</t>
  </si>
  <si>
    <t>CAROLINA DEL CARMEN FRIAS ANAYA</t>
  </si>
  <si>
    <t>2026CPSP158</t>
  </si>
  <si>
    <t>YURY CAROLINA VARGAS CARDENAS</t>
  </si>
  <si>
    <t>2026CPSP159</t>
  </si>
  <si>
    <t>ANA PATRICIA ALZATE ESTRADA</t>
  </si>
  <si>
    <t>2026CPSP160</t>
  </si>
  <si>
    <t>SARA ELISA MONSALVE VELEZ</t>
  </si>
  <si>
    <t>2026CPSP161</t>
  </si>
  <si>
    <t>ADOLFO JAVIER AREIZA FLOREZ</t>
  </si>
  <si>
    <t>2026CPSP162</t>
  </si>
  <si>
    <t>ROBINSON PALACIO MONA</t>
  </si>
  <si>
    <t>2026CPSP163</t>
  </si>
  <si>
    <t>NANCY JUDITH GENES ROQUEME</t>
  </si>
  <si>
    <t>2026CPSP164</t>
  </si>
  <si>
    <t>FRANZ ALEXANDER RESTREPO GRISALES</t>
  </si>
  <si>
    <t>2026CPSP165</t>
  </si>
  <si>
    <t>ANA MARIA ARANGO CALLE</t>
  </si>
  <si>
    <t>2026CPSP166</t>
  </si>
  <si>
    <t>DANIELA VANEGAS  CORREA</t>
  </si>
  <si>
    <t>2026CPSP167</t>
  </si>
  <si>
    <t>JAVIER DARIO ESCOBAR SANCHEZ</t>
  </si>
  <si>
    <t>2026CPSP168</t>
  </si>
  <si>
    <t>MARIO ESNEIDER TORRES</t>
  </si>
  <si>
    <t>2026CPSP169</t>
  </si>
  <si>
    <t>HAMILTON DARIO SOTO MURCIA</t>
  </si>
  <si>
    <t>2026CPSP170</t>
  </si>
  <si>
    <t>DORIS CRISTINA RESTREPO GOEZ</t>
  </si>
  <si>
    <t>2026CPSP171</t>
  </si>
  <si>
    <t>DAVID SANTIAGO VIVARES SERNA</t>
  </si>
  <si>
    <t>2026CPSP172</t>
  </si>
  <si>
    <t>PAOLA VIVIANA MURILLO VELASCO</t>
  </si>
  <si>
    <t>2026CPSP173</t>
  </si>
  <si>
    <t>RAFAEL ANTONIO CONDE MARTINEZ</t>
  </si>
  <si>
    <t>2026CPSP174</t>
  </si>
  <si>
    <t>PAULA ANDREA FORONDA VELASQUEZ</t>
  </si>
  <si>
    <t>2026CPSP175</t>
  </si>
  <si>
    <t>ALEJANDRA BELTRAN BONILLA</t>
  </si>
  <si>
    <t>2026CPSP176</t>
  </si>
  <si>
    <t>GLORIA JEANNETTE HENAO CALLE</t>
  </si>
  <si>
    <t>2026CPSP177</t>
  </si>
  <si>
    <t>ADRIANA OSORIO SANCHEZ</t>
  </si>
  <si>
    <t>2026CPSP178</t>
  </si>
  <si>
    <t>JENNY ZORAYA MUÑOZ MUÑETON</t>
  </si>
  <si>
    <t>2026CPSP179</t>
  </si>
  <si>
    <t>YULEINE PABON CABALLERO</t>
  </si>
  <si>
    <t>2026CPSP180</t>
  </si>
  <si>
    <t>DIANA CAMILA ASCUNTAR HERNANDEZ</t>
  </si>
  <si>
    <t>2026CPSP181</t>
  </si>
  <si>
    <t>MONICA ISABEL CARTAGENA DAVID</t>
  </si>
  <si>
    <t>2026CPSP182</t>
  </si>
  <si>
    <t>FLOR NATHALIA RAMIREZ SANTAMARIA</t>
  </si>
  <si>
    <t>2026CPSP183</t>
  </si>
  <si>
    <t>NATALIA CAIZA CABRERA</t>
  </si>
  <si>
    <t>2026CPSP184</t>
  </si>
  <si>
    <t>VIVIANA DEL SOCORRO  CEBALLOS HENAO</t>
  </si>
  <si>
    <t>2026CPSP185</t>
  </si>
  <si>
    <t>PABLO CESAR CORDOBA CUESTA</t>
  </si>
  <si>
    <t>2026CPSP186</t>
  </si>
  <si>
    <t>MANUELA ARANGO RESTREPO</t>
  </si>
  <si>
    <t>2026CPSP187</t>
  </si>
  <si>
    <t>LAURA AVILA ROA</t>
  </si>
  <si>
    <t>2026CPSP188</t>
  </si>
  <si>
    <t>NATALIA PINEDA ARCILA</t>
  </si>
  <si>
    <t>2026CPSP189</t>
  </si>
  <si>
    <t>MARIA PAULA PALACIO CADAVID</t>
  </si>
  <si>
    <t>2026CPSP190</t>
  </si>
  <si>
    <t>CLAUDIA ELENA LOPEZ PAREJA</t>
  </si>
  <si>
    <t>2026CPSP191</t>
  </si>
  <si>
    <t>KERLLY JOHANNA GUTIERREZ SERNA</t>
  </si>
  <si>
    <t>2026CPSP192</t>
  </si>
  <si>
    <t>DAMARIZ ADARVE VALLE</t>
  </si>
  <si>
    <t>2026CPSP193</t>
  </si>
  <si>
    <t>LAURA CROSS CAÑAS</t>
  </si>
  <si>
    <t>2026CPSP194</t>
  </si>
  <si>
    <t>DIANA MATILDE MUNERA HOYOS</t>
  </si>
  <si>
    <t>2026CPSP195</t>
  </si>
  <si>
    <t>NATALIA ANDREA VELASQUEZ SALAZAR</t>
  </si>
  <si>
    <t>2026CPSP196</t>
  </si>
  <si>
    <t>NURY ESTELLA YAGARI GONZALEZ</t>
  </si>
  <si>
    <t>2026CPSP197</t>
  </si>
  <si>
    <t>WENDY ESTEFANIA SANCHEZ DUARTE</t>
  </si>
  <si>
    <t>2026CPSP198</t>
  </si>
  <si>
    <t>MARIANA ORTIZ USMA</t>
  </si>
  <si>
    <t>2026CPSP199</t>
  </si>
  <si>
    <t>ANA MARIA SALDAÑA GARRO</t>
  </si>
  <si>
    <t>2026CPSP200</t>
  </si>
  <si>
    <t>NASLY JULIETH MARULANDA ECHEVERRI</t>
  </si>
  <si>
    <t>2026CPSP201</t>
  </si>
  <si>
    <t>LAURA CORREA SIERRA</t>
  </si>
  <si>
    <t>2026CPSP202</t>
  </si>
  <si>
    <t>PAULINA ZAPATA MEDINA</t>
  </si>
  <si>
    <t>2026CPSP203</t>
  </si>
  <si>
    <t>ANGELA MARIA ARANGO BUSTAMANTE</t>
  </si>
  <si>
    <t>2026CPSP204</t>
  </si>
  <si>
    <t>PATRICIA DEL SOCORRO MARTINEZ CIFUENTES</t>
  </si>
  <si>
    <t>2026CPSP205</t>
  </si>
  <si>
    <t>JENNY TORO VERA</t>
  </si>
  <si>
    <t>2026CPSP206</t>
  </si>
  <si>
    <t>EVILA EDITH CABRERA SANCHEZ</t>
  </si>
  <si>
    <t>2026CPSP207</t>
  </si>
  <si>
    <t>ALEJANDRA SIERRA TANGARIFE</t>
  </si>
  <si>
    <t>2026CPSP208</t>
  </si>
  <si>
    <t>YURANI MUÑOZ MARIN</t>
  </si>
  <si>
    <t>2026CPSP209</t>
  </si>
  <si>
    <t>DANIEL VASQUEZ BOTERO</t>
  </si>
  <si>
    <t>2026CPSP210</t>
  </si>
  <si>
    <t>LIZETH DAHIANA LONDOÑO TOBON</t>
  </si>
  <si>
    <t>2026CPSP212</t>
  </si>
  <si>
    <t>JHEISER GUILLERMO SANABRIA MATURANA</t>
  </si>
  <si>
    <t>2026CPSP213</t>
  </si>
  <si>
    <t>DIANA PATRICIA ALVAREZ CORREA</t>
  </si>
  <si>
    <t>2026CPSP215</t>
  </si>
  <si>
    <t>SANTIAGO ARBELAEZ ACOSTA</t>
  </si>
  <si>
    <t>2026CPSP216</t>
  </si>
  <si>
    <t>JULIANA MONTOYA GIRALDO</t>
  </si>
  <si>
    <t>2026CPSP217</t>
  </si>
  <si>
    <t>MELISSA RODRIGUEZ CASTIBLANCO</t>
  </si>
  <si>
    <t>2026CPSP218</t>
  </si>
  <si>
    <t>CRISTINA VASQUEZ HERNANDEZ</t>
  </si>
  <si>
    <t>2026CPSP219</t>
  </si>
  <si>
    <t>ALEXANDRA PAOLA RAMIREZ CUESTA</t>
  </si>
  <si>
    <t>2026CPSP220</t>
  </si>
  <si>
    <t>ALEJANDRA MADERA GAMBOA</t>
  </si>
  <si>
    <t>2026CPSP221</t>
  </si>
  <si>
    <t>EDISON YOHAN CARDONA LOPEZ</t>
  </si>
  <si>
    <t>2026CPSP222</t>
  </si>
  <si>
    <t>ISABEL CRISTINA PEREZ PEREZ</t>
  </si>
  <si>
    <t>2026CPSP223</t>
  </si>
  <si>
    <t>LAURA ROCIO QUINTERO MARADEY</t>
  </si>
  <si>
    <t>2026CPSP224</t>
  </si>
  <si>
    <t>MARIA ALEJANDRA MONTOYA CIFUENTES</t>
  </si>
  <si>
    <t>2026CPSP225</t>
  </si>
  <si>
    <t>ELIANA MARCELA RESTREPO DOMINGUEZ</t>
  </si>
  <si>
    <t>2026CPSP226</t>
  </si>
  <si>
    <t>LUISA FERNANDA GIRALDO MARTINEZ</t>
  </si>
  <si>
    <t>2026CPSP227</t>
  </si>
  <si>
    <t>KELY JOHANA MEJIA AGUALIMPIA</t>
  </si>
  <si>
    <t>2026CPSP228</t>
  </si>
  <si>
    <t>ERIKA NATALIA CHAMORRO CUELLAR</t>
  </si>
  <si>
    <t>2026CPSP229</t>
  </si>
  <si>
    <t>BIBIANA BEDOYA ECHEVERRI</t>
  </si>
  <si>
    <t>2026CPSP230</t>
  </si>
  <si>
    <t>KELLY YULIET ZAPATA RESTREPO</t>
  </si>
  <si>
    <t>2026CPSP231</t>
  </si>
  <si>
    <t>SARA CATALINA OSSA MUÑOZ</t>
  </si>
  <si>
    <t>2026CPSP232</t>
  </si>
  <si>
    <t>ALEJANDRA MESA ESTRADA</t>
  </si>
  <si>
    <t>2026CPSP233</t>
  </si>
  <si>
    <t>LEIDY LISETH BARRERA</t>
  </si>
  <si>
    <t>2026CPSP234</t>
  </si>
  <si>
    <t>CLAUDIA YANETH QUICENO URIBE</t>
  </si>
  <si>
    <t>2026CPSP235</t>
  </si>
  <si>
    <t>SANDRA MILENA GIRALDO OSPINA</t>
  </si>
  <si>
    <t>2026CPSP236</t>
  </si>
  <si>
    <t>AURA PAOLA GARAY OCHOA</t>
  </si>
  <si>
    <t>2026CPSP237</t>
  </si>
  <si>
    <t>MARIANA SOSA RUA</t>
  </si>
  <si>
    <t>Prestación de servicios como PROFESIONAL PARA LA GESTIÓN Y SEGUIMIENTO MEDIDAS DE ATENCIÓN EN MODALIDAD SUBSIDIO MONETARIO para desarrollar las actividades en el marco del contrato interadministrativo contrato N° 4600018525 de 2025 con la Gobernación de Antioquia, el cual tiene como objeto: “Garantizar medidas de atención y protección a las mujeres víctimas de violencia de género y de ser necesario a su grupo familiar.</t>
  </si>
  <si>
    <t>Prestación de servicios como ABOGADA para desarrollar las actividades en el marco del contrato interadministrativo contrato N° 4600018525 de 2025 con la Gobernación de Antioquia, el cual tiene como objeto: “Garantizar medidas de atención y protección a las mujeres víctimas de violencia de género y de ser necesario a su grupo familiar</t>
  </si>
  <si>
    <t>Prestación de servicios como PROFESIONAL EN PEDAGOGIA para desarrollar las actividades en el marco del contrato interadministrativo contrato N° 4600018525 de 2025 con la Gobernación de Antioquia, el cual tiene como objeto: “Garantizar medidas de atención y protección a las mujeres víctimas de violencia de género y de ser necesario a su grupo familiar.”</t>
  </si>
  <si>
    <t>Prestación de servicios como PSICOLOGA para desarrollar las actividades en el marco del contrato interadministrativo contrato N° 4600018525 de 2025 con la Gobernación de Antioquia, el cual tiene como objeto: “Garantizar medidas de atención y protección a las mujeres víctimas de violencia de género y de ser necesario a su grupo familiar.</t>
  </si>
  <si>
    <t>Prestación de servicios como PSICOLOGA NNA para desarrollar las actividades en el marco del contrato interadministrativo contrato N° 4600018525 de 2025 con la Gobernación de Antioquia, el cual tiene como objeto: “Garantizar medidas de atención y protección a las mujeres víctimas de violencia de género y de ser necesario a su grupo familiar</t>
  </si>
  <si>
    <t>Prestación de servicios como PSICOLOGA para desarrollar las actividades en el marco del contrato interadministrativo contrato N° 4600018525 de 2025 con la Gobernación de Antioquia, el cual tiene como objeto: “Garantizar medidas de atención y protección a las mujeres víctimas de violencia de género y de ser necesario a su grupo familiar</t>
  </si>
  <si>
    <t>Prestación de servicios como PSIQUIATRA para desarrollar las actividades en el marco del contrato interadministrativo contrato N° 4600018525 de 2025 con la Gobernación de Antioquia, el cual tiene como objeto: “Garantizar medidas de atención y protección a las mujeres víctimas de violencia de género y de ser necesario a su grupo familiar.</t>
  </si>
  <si>
    <t>Prestación de servicios como ABOGADA para desarrollar las actividades en el marco del contrato interadministrativo contrato N° 4600018525 de 2025 con la Gobernación de Antioquia, el cual tiene como objeto: “Garantizar medidas de atención y protección a las mujeres víctimas de violencia de género y de ser necesario a su grupo familiar”</t>
  </si>
  <si>
    <t>Prestación de servicios como PROFESIONAL DE DEPORTES Y RECREACIÓN para desarrollar las actividades en el marco del contrato interadministrativo contrato N° 4600018525 de 2025 con la Gobernación de Antioquia, el cual tiene como objeto: “Garantizar medidas de atención y protección a las mujeres víctimas de violencia de género y de ser necesario a su grupo familiar</t>
  </si>
  <si>
    <t>Prestación de servicios como Profesional especializado/a,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</si>
  <si>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Prestación de servicios como PROFESIONAL DE APOYO ADMINISTRATIVO para desarrollar las actividades en el marco del contrato interadministrativo contrato N° 4600018525 de 2025 con la Gobernación de Antioquia, el cual tiene como objeto: “Garantizar medidas de atención y protección a las mujeres víctimas de violencia de género y de ser necesario a su grupo familiar”.</t>
  </si>
  <si>
    <t>Prestación de servicios como NUTRICIONISTA para desarrollar las actividades en el marco del contrato interadministrativo contrato N° 4600018525 de 2025 con la Gobernación de Antioquia, el cual tiene como objeto: “Garantizar medidas de atención y protección a las mujeres víctimas de violencia de género y de ser necesario a su grupo familiar</t>
  </si>
  <si>
    <t>Prestación de servicios como PROFESIONAL PARA GESTION DE OPORTUNIDADES LABORALES para desarrollar las actividades en el marco del contrato interadministrativo contrato N° 4600018525 de 2025 con la Gobernación de Antioquia, el cual tiene como objeto: “Garantizar medidas de atención y protección a las mujeres víctimas de violencia de género y de ser necesario a su grupo familiar”</t>
  </si>
  <si>
    <t>Prestación de servicios como TRABAJADORA SOCIAL para desarrollar las actividades en el marco del contrato interadministrativo contrato N° 4600018525 de 2025 con la Gobernación de Antioquia, el cual tiene como objeto: “Garantizar medidas de atención y protección a las mujeres víctimas de violencia de género y de ser necesario a su grupo familiar</t>
  </si>
  <si>
    <t>Prestación de servicios como PROFESIONAL EN PEDAGOGIA para desarrollar las actividades en el marco del contrato interadministrativo contrato N° 4600018525 de 2025 con la Gobernación de Antioquia, el cual tiene como objeto: “Garantizar medidas de atención y protección a las mujeres víctimas de violencia de género y de ser necesario a su grupo familiar”</t>
  </si>
  <si>
    <t>Prestación de servicios como MEDICA GENERAL para desarrollar las actividades en el marco del contrato interadministrativo contrato N° 4600018525 de 2025 con la Gobernación de Antioquia, el cual tiene como objeto: “Garantizar medidas de atención y protección a las mujeres víctimas de violencia de género y de ser necesario a su grupo familiar”.</t>
  </si>
  <si>
    <t>Prestación de servicios como PROFESIONAL ESPECIALIZADA - COORDINADORA para desarrollar las actividades en el marco del contrato interadministrativo contrato N° 4600018525 de 2025 con la Gobernación de Antioquia, el cual tiene como objeto: “Garantizar medidas de atención y protección a las mujeres víctimas de violencia de género y de ser necesario a su grupo familiar</t>
  </si>
  <si>
    <t>: Prestación de servicios como Profesional universitario/a,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</si>
  <si>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Prestación de servicios como Profesional especializado/a,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</si>
  <si>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Prestación de servicios como Profesional sin experiencia,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</si>
  <si>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Prestación de servicios como, Profesional especializado/a,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</si>
  <si>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Prestación de servicios como, Profesional especializado/a,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</si>
  <si>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Prestación de servicios como Asesor Departamental, en el marco de la ejecución del contrato interadministrativo N° 4600018640 de 2025, suscrito con la Secretaría de Salud e Inclusión Social del Departamento de Antioquia, cuyo objeto es: “Implementar los procesos de direccionamiento de políticas públicas y fortalecimiento de capacidades institucionales, en el marco de la gestión integral de la salud pública, conforme a los lineamientos establecidos en la Política Pública Departamental de Salud Mental y Prevención de las Adicciones Ordenanza 041 de 2022</t>
  </si>
  <si>
    <t>Prestación de servicios como Profesional universitario/a Duplas,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</si>
  <si>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Prestación de servicios como Abogado, en el marco de la ejecución del contrato
interadministrativo N° 4600018640 de 2025, suscrito con la Secretaría de Salud e Inclusión Social del Departamento
de Antioquia, cuyo objeto es: “Implementar los procesos de direccionamiento de políticas públicas y fortalecimiento
de capacidades institucionales, en el marco de la gestión integral de la salud pública, conforme a los lineamientos
establecidos en la Política Pública Departamental de Salud Mental y Prevención de las Adicciones Ordenanza 041 de
2022.”</t>
  </si>
  <si>
    <t>Prestación de servicios como Abogado, en el marco de la ejecución del contrato interadministrativo N° 4600018640 de 2025, suscrito con la Secretaría de Salud e Inclusión Social del Departamento de Antioquia, cuyo objeto es: “Implementar los procesos de direccionamiento de políticas públicas y fortalecimiento de capacidades institucionales, en el marco de la gestión integral de la salud pública, conforme a los lineamientos establecidos en la Política Pública Departamental de Salud Mental y Prevención de las Adicciones Ordenanza 041 de 2022</t>
  </si>
  <si>
    <t>Prestación de servicios como PROFESIONAL EN TRABAJO SOCIAL PARA EL ACOMPAÑAMIENTO Y SEGUIMIENTO A LAS MEDIDAS DE ATENCIÓN MODALIDAD SUBSIDIO MONETARIO para desarrollar las actividades en el marco del contrato interadministrativo contrato N° 4600018525 de 2025 con la Gobernación de Antioquia, el cual tiene como objeto: “Garantizar medidas de atención y protección a las mujeres víctimas de violencia de género y de ser necesario a su grupo familiar”</t>
  </si>
  <si>
    <t>Prestación de servicios como GESIS, en el marco de la ejecución del contrato interadministrativo N° 4600018640 de 2025, suscrito con la Secretaría de Salud e Inclusión Social del Departamento de Antioquia, cuyo objeto es: “Implementar los procesos de direccionamiento de políticas públicas y fortalecimiento de capacidades institucionales, en el marco de la gestión integral de la salud pública, conforme a los lineamientos establecidos en la Política Pública Departamental de Salud Mental y Prevención de las Adicciones Ordenanza 041 de 2022.”</t>
  </si>
  <si>
    <t>Prestación de servicios como Asesor Departamental, en el marco de la ejecución del contrato interadministrativo N° 4600018640 de 2025, suscrito con la Secretaría de Salud e Inclusión Social del Departamento de Antioquia, cuyo objeto es: “Implementar los procesos de direccionamiento de políticas públicas y fortalecimiento de capacidades institucionales, en el marco de la gestión integral de la salud pública, conforme a los lineamientos establecidos en la Política Pública Departamental de Salud Mental y Prevención de las Adicciones Ordenanza 041 de 2022.”</t>
  </si>
  <si>
    <t>Prestación de servicios como Abogado, en el marco de la ejecución del contrato interadministrativo N° 4600018640 de 2025, suscrito con la Secretaría de Salud e Inclusión Social del Departamento de Antioquia, cuyo objeto es: “Implementar los procesos de direccionamiento de políticas públicas y fortalecimiento de capacidades institucionales, en el marco de la gestión integral de la salud pública, conforme a los lineamientos establecidos en la Política Pública Departamental de Salud Mental y Prevención de las Adicciones Ordenanza 041 de 2022”.</t>
  </si>
  <si>
    <t>Prestación de servicios como Gestor Técnico General, en el marco de la ejecución del contrato interadministrativo N° 4600018640 de 2025, suscrito con la Secretaría de Salud e Inclusión Social del Departamento de Antioquia, cuyo objeto es: “Implementar los procesos de direccionamiento de políticas públicas y fortalecimiento de capacidades institucionales, en el marco de la gestión integral de la salud pública, conforme a los lineamientos establecidos en la Política Pública Departamental de Salud Mental y Prevención de las Adicciones Ordenanza 041 de 2022</t>
  </si>
  <si>
    <t>Prestación de servicios como Profesional especializado para Política Pública, en el marco de la ejecución del contrato interadministrativo N° 4600018640 de 2025, suscrito con la Secretaría de Salud e Inclusión Social del Departamento de Antioquia, cuyo objeto es: “Implementar los procesos de direccionamiento de políticas públicas y fortalecimiento de capacidades institucionales, en el marco de la gestión integral de la salud pública, conforme a los lineamientos establecidos en la Política Pública Departamental de Salud Mental y Prevención de las Adicciones Ordenanza 041 de 2022.”</t>
  </si>
  <si>
    <t>Prestación de servicios como Asesor Departamental, en el marco
de la ejecución del contrato interadministrativo N° 4600018640 de 2025, suscrito con la Secretaría de Salud e Inclusión
Social del Departamento de Antioquia, cuyo objeto es: “Implementar los procesos de direccionamiento de políticas públicas
y fortalecimiento de capacidades institucionales, en el marco de la gestión integral de la salud pública, conforme a los
lineamientos establecidos en la Política Pública Departamental de Salud Mental y Prevención de las Adicciones Ordenanza
041 de 2022.”</t>
  </si>
  <si>
    <t>Prestación servicios profesionales Jurídicos y Administrativos de acuerdo a las necesidades de la Empresa Social del Estado Hospital Mental de Antioquia María Upegui — HOMO</t>
  </si>
  <si>
    <t>Prestación servicios profesionales Jurídicos y Administrativos de acuerdo a las necesidades de la Empresa Social del Estado Hospital Mental de Antioquia María Upegui — HOMO.</t>
  </si>
  <si>
    <t>Prestación de servicios como Profesional universitario/a,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</si>
  <si>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Prestar los servicios profesionales especializado de asesoría jurídica transversal a la Gerencia y staff directivo de la ESE Hospital Mental de Antioquia María Upegui — HOMO.</t>
  </si>
  <si>
    <t>Prestación de servicios como Profesional universitario/a,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</si>
  <si>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Prestación de servicios como Profesional Psicosocial, en el marco de la ejecución del contrato interadministrativo N° 4600018655 de 2025, suscrito con la Secretaría de Salud e Inclusión Social del Departamento de Antioquia, cuyo Objeto es: “REALIZAR LA IMPLEMENTACIÓN, SEGUIMIENTO Y MONITOREO DEL PROGRAMA DE ATENCIÓN PSICOSOCIAL Y SALUD INTEGRAL A VÍCTIMAS DEL CONFLICTO ARMADO (PAPSIVI), EN EL DEPARTAMENTO DE ANTIOQUIA</t>
  </si>
  <si>
    <t>Prestación de servicios como Profesional metodológico, en el marco de la ejecución del contrato interadministrativo N° 4600018655 de 2025, suscrito con la Secretaría de Salud e Inclusión Social del Departamento de Antioquia, cuyo Objeto es: “REALIZAR LA IMPLEMENTACIÓN, SEGUIMIENTO Y MONITOREO DEL PROGRAMA DE ATENCIÓN PSICOSOCIAL Y SALUD INTEGRAL A VÍCTIMAS DEL CONFLICTO ARMADO (PAPSIVI), EN EL DEPARTAMENTO DE ANTIOQUIA.”</t>
  </si>
  <si>
    <t>Prestación de servicios como Profesional metodológico, en el marco de la ejecución del contrato interadministrativo N° 4600018655 de 2025, suscrito con la Secretaría de Salud e Inclusión Social del Departamento de Antioquia, cuyo Objeto es: “REALIZAR LA IMPLEMENTACIÓN, SEGUIMIENTO Y MONITOREO DEL PROGRAMA DE ATENCIÓN PSICOSOCIAL Y SALUD INTEGRAL A VÍCTIMAS DEL CONFLICTO ARMADO (PAPSIVI), EN EL DEPARTAMENTO DE ANTIOQUIA</t>
  </si>
  <si>
    <t>Prestación de servicios como Profesional sin experiencia,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</si>
  <si>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Prestación de servicios como Asesor Psicosocial, en el marco de la ejecución del contrato interadministrativo N° 4600018655 de 2025, suscrito con la Secretaría de Salud e Inclusión Social del Departamento de Antioquia, cuyo Objeto es: “REALIZAR LA IMPLEMENTACIÓN, SEGUIMIENTO Y MONITOREO DEL PROGRAMA DE ATENCIÓN PSICOSOCIAL Y SALUD INTEGRAL A VÍCTIMAS DEL CONFLICTO ARMADO (PAPSIVI), EN EL DEPARTAMENTO DE ANTIOQUIA.”</t>
  </si>
  <si>
    <t>Prestación de servicios como Profesional Psicosocial, en el marco de la ejecución del contrato interadministrativo N° 4600018655 de 2025, suscrito con la Secretaría de Salud e Inclusión Social del Departamento de Antioquia, cuyo Objeto es: “REALIZAR LA IMPLEMENTACIÓN, SEGUIMIENTO Y MONITOREO DEL PROGRAMA DE ATENCIÓN PSICOSOCIAL Y SALUD INTEGRAL A VÍCTIMAS DEL CONFLICTO ARMADO (PAPSIVI), EN EL DEPARTAMENTO DE ANTIOQUIA.”</t>
  </si>
  <si>
    <t>Prestación de servicios como Profesional especializado, en el marco de la ejecución del contrato interadministrativo N° 4600018640 de 2025, suscrito con la Secretaría de Salud e Inclusión Social del Departamento de Antioquia, cuyo objeto es: “Implementar los procesos de direccionamiento de políticas públicas y fortalecimiento de capacidades institucionales, en el marco de la gestión integral de la salud pública, conforme a los lineamientos establecidos en la Política Pública Departamental de Salud Mental y Prevención de las Adicciones Ordenanza 041 de 2022</t>
  </si>
  <si>
    <t>Prestación de servicios como Abogado, en el marco de la ejecución del contrato interadministrativo N° 4600018640 de 2025, suscrito con la Secretaría de Salud e Inclusión Social del Departamento de Antioquia, cuyo objeto es: “Implementar los procesos de direccionamiento de políticas públicas y fortalecimiento de capacidades institucionales, en el marco de la gestión integral de la salud pública, conforme a los lineamientos establecidos en la Política Pública Departamental de Salud Mental y Prevención de las Adicciones Ordenanza 041 de 2022.”</t>
  </si>
  <si>
    <t>Prestación de servicios como Profesional Social, en el marco de la ejecución del contrato interadministrativo N° 4600018640 de 2025, suscrito con la Secretaría de Salud e Inclusión Social del Departamento de Antioquia, cuyo objeto es: “Implementar los procesos de direccionamiento de políticas públicas y fortalecimiento de capacidades institucionales, en el marco de la gestión integral de la salud pública, conforme a los lineamientos establecidos en la Política Pública Departamental de Salud Mental y Prevención de las Adicciones Ordenanza 041 de 2022”</t>
  </si>
  <si>
    <t>Prestación de servicios como Medico, en el marco de la ejecución del contrato interadministrativo N° 4600018640 de 2025, suscrito con la Secretaría de Salud e Inclusión Social del Departamento de Antioquia, cuyo objeto es: “Implementar los procesos de direccionamiento de políticas públicas y fortalecimiento de capacidades institucionales, en el marco de la gestión integral de la salud pública, conforme a los lineamientos establecidos en la Política Pública Departamental de Salud Mental y Prevención de las Adicciones Ordenanza 041 de 2022.”</t>
  </si>
  <si>
    <t>Prestación de servicios como Medico, en el marco de la ejecución del contrato interadministrativo N° 4600018640 de 2025, suscrito con la Secretaría de Salud e Inclusión Social del Departamento de Antioquia, cuyo objeto es: “Implementar los procesos de direccionamiento de políticas públicas y fortalecimiento de capacidades institucionales, en el marco de la gestión integral de la salud pública, conforme a los lineamientos establecidos en la Política Pública Departamental de Salud Mental y Prevención de las Adicciones Ordenanza 041 de 2022.</t>
  </si>
  <si>
    <t>Prestación de servicios como Profesional especializado, en el marco de la ejecución del contrato interadministrativo N° 4600018640 de 2025, suscrito con la Secretaría de Salud e Inclusión Social del Departamento de Antioquia, cuyo objeto es: “Implementar los procesos de direccionamiento de políticas públicas y fortalecimiento de capacidades institucionales, en el marco de la gestión integral de la salud pública, conforme a los lineamientos establecidos en la Política Pública Departamental de Salud Mental y Prevención de las Adicciones Ordenanza 041 de 2022.”</t>
  </si>
  <si>
    <t>Prestar servicios profesionales financieros para la supervisión y ejecución de los convenios interadministrativos de acuerdo a las necesidades de la Empresa Social del Estado Hospital Mental de Antioquia María Upegui — HOMO</t>
  </si>
  <si>
    <t>Prestación de servicios como Profesional universitario/a,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</si>
  <si>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Prestación de servicios como Profesional especializado/a,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</si>
  <si>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Prestación de servicios como Profesional universitario/a,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</si>
  <si>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 Prestación de servicios como Profesional universitario/a,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</si>
  <si>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Prestación de servicios como Profesional Universitario,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</si>
  <si>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Prestación de servicios como Profesional universitario/a - Duplas,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</si>
  <si>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 Prestación de servicios como Profesional sin experiencia,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</si>
  <si>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Prestación de servicios profesionales especializados para la coordinación del área facturación, radicación y cartera de acuerdo a las necesidades de la Empresa Social del Estado Hospital Mental de Antioquia María Upegui — HOMO”.</t>
  </si>
  <si>
    <t>Solicitud de contrato de prestación de servicios profesionales de apoyo a la planeación, implementación, el seguimiento del modelo integrado de planeación y gestión (MIPG), al cumplimiento seguimiento del plan de desarrollo de la E.S.E Hospital Mental de Antioquia María Upegui – HOMO</t>
  </si>
  <si>
    <t>Prestación de servicios profesionales en el apoyo de los procesos al área de Contabilidad de acuerdo con las necesidades de la Empresa Social del Estado Hospital Mental de Antioquia María Upegui — HOMO.”</t>
  </si>
  <si>
    <t>Prestación de servicios profesionales para apoyar en el desarrollo e implementación de planes de marketing orientados a la oferta de servicios y promoción de la salud en la ESE Hospital Mental de Antioquia María Upegui HOMO.</t>
  </si>
  <si>
    <t>Prestación de servicios profesionales para apoyar en el desarrollo e implementación de planes de marketing orientados a la oferta de servicios y promoción de la salud en la ESE Hospital Mental de Antioquia María Upegui HOMO</t>
  </si>
  <si>
    <t>Prestación de servicios profesionales en Neuropsicología clínica y aplicación de pruebas a los pacientes de la E.S.E Hospital Mental de Antioquia que así lo requieran.</t>
  </si>
  <si>
    <t>Prestación de servicios profesionales en Neuropsicología clínica y aplicación de pruebas a los pacientes de la E.S.E Hospital Mental de Antioquia que así lo requieran</t>
  </si>
  <si>
    <t>Prestación de servicios profesionales de apoyo de la supervisión en el proceso de interventoría integral de la obra en el marco de la reposición de la infraestructura física y apoyo a la supervisión de contratos de mantenimiento preventivo, correctivo y sus derivados para la infraestructura física</t>
  </si>
  <si>
    <t>Prestar servicios profesionales de abogado especialista a la Subgerencia de Prestación de Servicios de la E.S.E. Hospital Mental de Antioquia, con el fin de brindar soporte jurídico especializado a la gestión asistencial y a la ejecución del Contrato N.° 0348-2025 (RIAS Mental – PGP); así como adelantar las gestiones jurídicas necesarias para el saneamiento, cierre y liquidación definitiva de las Uniones Temporales 'Unidos por la Salud Mental de Antioquia' y 'Salud Mental por Antioquia'.</t>
  </si>
  <si>
    <t>Prestación de servicios como Profesional Psicosocial, en el marco de la ejecución del contrato interadministrativo N° 4600018655 de 2025, suscrito con la Secretaría de Salud e Inclusión Social del Departamento de Antioquia, cuyo Objeto es: “REALIZAR LA IMPLEMENTACIÓN, SEGUIMIENTO Y MONITOREO DEL PROGRAMA DE ATENCIÓN PSICOSOCIAL Y SALUD INTEGRAL A VÍCTIMAS DEL CONFLICTO ARMADO (PAPSIVI), EN EL DEPARTAMENTO DE ANTIOQUIA.</t>
  </si>
  <si>
    <t>Prestación de servicios como Profesional sin experiencia,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</si>
  <si>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Prestación de servicios como profesional de apoyo administrativo, logístico y financiero para la ejecución de proyectos y contratos interadministrativos</t>
  </si>
  <si>
    <t>Prestación de servicios como Gestor Técnico General, en el marco de la ejecución del contrato interadministrativo N° 4600018655 de 2025, suscrito con la Secretaría de Salud e Inclusión Social del Departamento de Antioquia, cuyo Objeto es: “REALIZAR LA IMPLEMENTACIÓN, SEGUIMIENTO Y MONITOREO DEL PROGRAMA DE ATENCIÓN PSICOSOCIAL Y SALUD INTEGRAL A VÍCTIMAS DEL CONFLICTO ARMADO (PAPSIVI), EN EL DEPARTAMENTO DE ANTIOQUIA.”</t>
  </si>
  <si>
    <t>Prestar servicios profesionales de apoyo a la gestión farmacéutica, para el seguimiento, auditoría de calidad y validación técnica de los procesos de prescripción, suministro, dispensación, manejo de indicadores y control de medicamentos, en el marco del Contrato N° 0348-2025 (RIAS Mental – PGP) suscrito entre la E.S.E. Hospital Mental de Antioquia “María Upegui” y Savia Salud EPS</t>
  </si>
  <si>
    <t>Prestación de servicios profesionales especializados en Psiquiatría, de acuerdo a las necesidades de la ESE Hospital Mental de Antioquia María Upegui</t>
  </si>
  <si>
    <t>Prestar servicios profesionales especializados de apoyo a la gestión técnica, operativa y de auditoría interna, como Coordinador Técnico del Contrato PGP 0348-2025 (RIAS Mental - PGP); así como brindar soporte a la liquidación técnica de los contratos de las Uniones Temporales 'Unidos por la Salud Mental de Antioquia' y 'Salud Mental por Antioquia'</t>
  </si>
  <si>
    <t>Prestación de servicios profesionales especializados en Psiquiatría, de acuerdo a las
necesidades de la ESE Hospital Mental de Antioquia María Upegui</t>
  </si>
  <si>
    <t>Prestación de servicios como médico psiquiatra para la investigación de Estudios Clínicos en la administración y gestión de los procesos del Centro de Investigación, y de acuerdo a las necesidades de la E.S.E Hospital Mental de Antioquia María Upegui</t>
  </si>
  <si>
    <t>Prestar un servicio de apoyo técnico y funcional para garantizar la operación continua y el soporte a los usuarios finales del entorno de software clínico y administrativo de la ESE Hospital Mental de Antioquia, centrado en los sistemas de información ERP SAFIX y SXG5 ADVANCED y sus componentes asociados.</t>
  </si>
  <si>
    <t>Prestación de servicios Profesionales Especializados en liquidación a los contratos, convenios y seguimiento a la rpgpa de salud mental (PGP) de acuerdo a las necesidades de la Empresa Social del Estado Hospital Mental de Antioquia María Upegui — HOMO</t>
  </si>
  <si>
    <t>Prestación de servicios profesionales por parte del contratista, quién actuará en calidad de Asesor brindando asistencia técnica, administrativa y/o estratégica, con el fin de contribuir al cumplimiento eficaz de las metas, cronogramas y actividades previstas en la ejecución de proyectos y convenios desarrollados por la E.S.E Hospital Mental de Antioquia, “María Upegui” - HOMO</t>
  </si>
  <si>
    <t>Prestacion de servicios profesionales de Epidemiologia para apoyar los procesos cientificos y metodologicos del comite de etica en investigacion de la E.S.E. Hospital Mental de Antioquia Maria Upegui - HOMO</t>
  </si>
  <si>
    <t>Prestación de servicios profesionales de Médico Psiquiatra con maestría en bioética y bioderecho para apoyar los procesos científicos y metodológicos del Comité de Ética en Investigación de la E.S.E. Hospital Mental de Antioquia María Upegui – HOMO</t>
  </si>
  <si>
    <t>Prestación de servicios profesionales para liderar, gestionar, coordinar e implementar el programa de seguridad del paciente, control de infecciones, vigilancia epidemiológica y apoyar las actividades encaminadas al fortalecimiento del modelo de calidad centrado en el paciente y su familia, con el fin de promover la mejora continua de los procesos, la eficiencia operativa y la satisfacción de los usuarios, cumpliendo con los estándares de calidad ISO en la E.S.E. Hospital Mental de Antioquia María Upegui – HOMO</t>
  </si>
  <si>
    <t>Prestación de servicios profesionales en procesos de costos, presupuesto y contabilidad de acuerdo a las necesidades de la Empresa Social del Estado Hospital Mental de Antioquia María Upegui — HOMO</t>
  </si>
  <si>
    <t>Prestación de Servicios como profesional Gesis y sistemas de información en salud que se enfoca en la gestión y análisis de la información en el ámbito de la salud y asegurar que la información se gestione de manera eficiente, segura y precisa, utilizando herramientas tecnológicas</t>
  </si>
  <si>
    <t>Prestación de servicios profesionales como abogado para la asesoría y apoyo técnico al Comité de Ética en todos los aspectos legales que puedan surgir en la evaluación de un protocolo de investigación en el marco de las actividades y los procesos científicos y metodológicos del Comité de Ética en Investigación de la E.S.E. Hospital Mental de Antioquia María Upegui - HOMO</t>
  </si>
  <si>
    <t>Prestación de servicios profesionales en psicología clínica, especializada en niños y adolescentes de acuerdo a las necesidades de la E.S.E Hospital Mental de Antioquia</t>
  </si>
  <si>
    <t>Prestación de servicios profesionales para el apoyo de Estudios Clínicos en la administración y gestión de los procesos del Centro de Investigación, de la E.S.E Hospital Mental de Antioquia y atención de Neuropsicología clínica y aplicación de pruebas a los pacientes que así lo requieran</t>
  </si>
  <si>
    <t>Prestación de servicios profesionales para la asesoría y apoyo técnico en el área de Química Farmacéutica en el marco de las actividades y los procesos científicos y metodológicos del Comité de Ética en Investigación de la E.S.E. Hospital Mental de Antioquia</t>
  </si>
  <si>
    <t>Prestación de servicios profesionales para el apoyo de Estudios clínicos de acuerdo a las necesidades de la E.S.E. Hospital Mental de Antioquia”. En el centro de investigación”</t>
  </si>
  <si>
    <t>Prestación de servicios como Profesional Social, en el marco de la ejecución del contrato interadministrativo N° 4600018640 de 2025, suscrito con la Secretaría de Salud e Inclusión Social del Departamento de Antioquia, cuyo objeto es: “Implementar los procesos de direccionamiento de políticas públicas y fortalecimiento de capacidades institucionales, en el marco de la gestión integral de la salud pública, conforme a los lineamientos establecidos en la Política Pública Departamental de Salud Mental y Prevención de las Adicciones Ordenanza 041 de 2022</t>
  </si>
  <si>
    <t>Prestar servicios profesionales de apoyo a la gestión en Sistemas de Información en Salud (GESIS), con el fin de apoyar la ejecución, seguimiento, consolidación técnica, operativa y financiera del Contrato N.° 0348-2025 suscrito entre la E.S.E. Hospital Mental de Antioquia “María Upegui” y Savia Salud EPS (RIAS Mental – PGP); así como asistir en el proceso de consolidación de información, cierre técnico y liquidación de las Uniones Temporales "Unidos por la Salud Mental de Antioquia" y "Salud Mental por Antioquia”</t>
  </si>
  <si>
    <t>Prestación de servicios como Asesor Psicosocial, en el marco de la ejecución del contrato interadministrativo N° 4600018655 de 2025, suscrito con la Secretaría de Salud e Inclusión Social del Departamento de Antioquia, cuyo Objeto es: “REALIZAR LA IMPLEMENTACIÓN, SEGUIMIENTO Y MONITOREO DEL PROGRAMA DE ATENCIÓN PSICOSOCIAL Y SALUD INTEGRAL A VÍCTIMAS DEL CONFLICTO ARMADO (PAPSIVI), EN EL DEPARTAMENTO DE ANTIOQUIA</t>
  </si>
  <si>
    <t>. Prestación de servicios como Profesional metodológico, en el marco de la ejecución del contrato interadministrativo N° 4600018655 de 2025, suscrito con la Secretaría de Salud e Inclusión Social del Departamento de Antioquia, cuyo Objeto es: “REALIZAR LA IMPLEMENTACIÓN, SEGUIMIENTO Y MONITOREO DEL PROGRAMA DE ATENCIÓN PSICOSOCIAL Y SALUD INTEGRAL A VÍCTIMAS DEL CONFLICTO ARMADO (PAPSIVI), EN EL DEPARTAMENTO DE ANTIOQUIA.</t>
  </si>
  <si>
    <t>Prestación de servicios profesionales de asesor contable y financiero como apoyo a la Gerencia de la E.S.E Hospital Mental de Antioquia, María Upegui HOMO</t>
  </si>
  <si>
    <t>Prestar servicios profesionales para el fortalecimiento de la gestión del conocimiento, la investigación y la innovación institucional a través del centro de investigación y los convenios docencia servicio ejecutados por la ESE Hospital Mental de Antioquia María Upegui HOMO</t>
  </si>
  <si>
    <t>Prestar servicios profesionales de Comunicador Social, para apoyar acciones alineadas con el Plan Operativo Anual, planes de comunicaciones y necesidades de las diferentes aéreas que requieran estrategias de comunicación en la ESE Hospital Mental de Antioquia María Upegui - HOMO</t>
  </si>
  <si>
    <t>Prestar servicios profesionales como Abogado para la asesoría, Apoyo y acompañamiento de la oficina de Gestión de Talento Humano en temas de pasivo pensional, cuotas partes, PASIVOCOL y SISCUOTAS, de la E.S.E Hospital Mental de Antioquia María Upegui HOMO</t>
  </si>
  <si>
    <t>Prestación de servicios Profesionales en la ejecución del plan de bienestar e incentivo laboral enfocado en el desarrollo familiar de acuerdo a las necesidades de la E.S.E Hospital Mental de Antioquia María Upegui – HOMO</t>
  </si>
  <si>
    <t>Contratar los servicios profesionales de un ingeniero de sistemas para brindar apoyo estratégico y técnico a la Oficina de Sistemas del Hospital Mental de Antioquia. El contratista se encargará de fortalecer la estrategia de Gobierno Digital, liderar la optimización de los componentes de la infraestructura tecnológica y contribuir al mejoramiento continuo de los procesos informáticos de la entidad, garantizando la eficiencia, integridad y seguridad del ecosistema digital del hospital</t>
  </si>
  <si>
    <t>Prestación de servicios como Profesional universitario,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</si>
  <si>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Prestación de servicios como Profesional universitario,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</si>
  <si>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Prestación de servicios como Profesional universitario,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</si>
  <si>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Prestación de servicios como Profesional SIN experiencia,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</si>
  <si>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Prestar servicios profesionales especializados en Psiquiatría Infantil para el servicio de hospitalización de niños y adolescentes y de acuerdo a las necesidades de la E.S.E Hospital Mental de Antioquia</t>
  </si>
  <si>
    <t>: Prestación de servicios como Profesional universitario,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</si>
  <si>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ENERO DE 2026</t>
  </si>
  <si>
    <r>
      <t xml:space="preserve">TOTAL CONTRATACION VIGENCIA 01 DE  ENERO DE 2026 A 31 DE ENERO DE 2026   </t>
    </r>
    <r>
      <rPr>
        <sz val="14"/>
        <color theme="9" tint="-0.499984740745262"/>
        <rFont val="Cambria"/>
        <family val="1"/>
      </rPr>
      <t xml:space="preserve">(No se incluye el valor que se recibe por arrendamiento </t>
    </r>
  </si>
  <si>
    <t>2026ARR003</t>
  </si>
  <si>
    <t xml:space="preserve">EMPRESA SOCIAL DEL ESTADO HOSPITAL MARCO FIDEL SUAREZ  </t>
  </si>
  <si>
    <t>HOYKO S.A.S</t>
  </si>
  <si>
    <t>2026ARR004</t>
  </si>
  <si>
    <t>NETAMENTE S.A.S</t>
  </si>
  <si>
    <t>2026ARR005</t>
  </si>
  <si>
    <t>LINK TECNOLOGICO S.A.S.</t>
  </si>
  <si>
    <t>Arrendamiento de la ambulancia TAB III, placas JOM 712, propiedad de la ESE Hospital Mental de Antioquia María Upegui – HOMO, a favor de la ESE Hospital Marco Fidel Suárez, para su utilización en actividades de transporte asistencial, bajo responsabilidad exclusiva del arrendatario en cuanto a habilitación, talento humano, protocolos y operación del servicio</t>
  </si>
  <si>
    <t>Contrato de arrendamiento de impresoras y scanner para el control y la administración de la impresión, fotocopiado y escaneo de documentos, para la ESE Hospital Mental de Antioquia en vigencia 2025</t>
  </si>
  <si>
    <t>Adquirir la renovación de la licencia de uso de la plataforma digital de abastecimiento hospitalario OKA System (https://okasystem.com/), que permita a la ESE Hospital Mental de Antioquia realizar operaciones de cotización, convocatorias públicas y compras por contrato de medicamentos, necesarias para la gestión del servicio farmacéutico durante la vigencia 2026</t>
  </si>
  <si>
    <t>Adquisición de un arrendamiento del espacio de almacenamiento en la nube para la realización de copias de seguridad de los activos de información críticos (servidores y sistemas esenciales) de la ESE Hospital Mental de Antioquia, garantizando la continuidad del servicio, la seguridad y la privacidad de la información, en cumplimiento del Modelo de Seguridad y Privacidad de la Información (MSPI) establecido en la Resolución 500 de 2021</t>
  </si>
  <si>
    <t>N/A</t>
  </si>
  <si>
    <t>2026ARR002</t>
  </si>
  <si>
    <t>Arriendo de instalaciones dentro de la planta física del HOMO para la ejecución del contrato de “Suministro continuo de alimentación normal y terapéutica a los pacientes y usuarios de todos los servicios y para el servicio de cafetería y restaurante de la Empresa Social del Estado Hospital Mental de Antioquia María Upegui HOMO</t>
  </si>
  <si>
    <t>2026CPS063</t>
  </si>
  <si>
    <t>SERVI PLAGAS  S.A.S</t>
  </si>
  <si>
    <t>2026CPS073</t>
  </si>
  <si>
    <r>
      <t xml:space="preserve">Prestación de servicios como </t>
    </r>
    <r>
      <rPr>
        <sz val="11"/>
        <color rgb="FF000000"/>
        <rFont val="Calibri"/>
        <family val="2"/>
        <scheme val="minor"/>
      </rPr>
      <t xml:space="preserve">AUXILIAR AREA DE LA SALUD </t>
    </r>
    <r>
      <rPr>
        <sz val="11"/>
        <color theme="1"/>
        <rFont val="Calibri"/>
        <family val="2"/>
        <scheme val="minor"/>
      </rPr>
      <t>para desarrollar las actividades en el marco del contrato interadministrativo contrato N° 4600018525 de 2025 con la Gobernación de Antioquia, el cual tiene como objeto: “Garantizar medidas de atención y protección a las mujeres víctimas de violencia de género y de ser necesario a su grupo familiar”</t>
    </r>
  </si>
  <si>
    <r>
      <t>P</t>
    </r>
    <r>
      <rPr>
        <sz val="11"/>
        <color theme="1"/>
        <rFont val="Calibri"/>
        <family val="2"/>
        <scheme val="minor"/>
      </rPr>
      <t xml:space="preserve">restación de servicios como </t>
    </r>
    <r>
      <rPr>
        <sz val="11"/>
        <color rgb="FF000000"/>
        <rFont val="Calibri"/>
        <family val="2"/>
        <scheme val="minor"/>
      </rPr>
      <t>CUIDADORA</t>
    </r>
    <r>
      <rPr>
        <sz val="12"/>
        <color theme="1"/>
        <rFont val="Calibri"/>
        <family val="2"/>
        <scheme val="minor"/>
      </rPr>
      <t xml:space="preserve"> </t>
    </r>
    <r>
      <rPr>
        <sz val="11"/>
        <color theme="1"/>
        <rFont val="Calibri"/>
        <family val="2"/>
        <scheme val="minor"/>
      </rPr>
      <t xml:space="preserve">para desarrollar las actividades en el marco del contrato interadministrativo </t>
    </r>
    <r>
      <rPr>
        <sz val="12"/>
        <color theme="1"/>
        <rFont val="Calibri"/>
        <family val="2"/>
        <scheme val="minor"/>
      </rPr>
      <t>contrato N° 4600018525 de 2025 con la Gobernación de Antioquia, el cual tiene como objeto: “Garantizar medidas de atención y protección a las mujeres víctimas de violencia de género y de ser necesario a su grupo familiar</t>
    </r>
  </si>
  <si>
    <r>
      <t>Prestación de servicios como Apoyo técnico/administrativo</t>
    </r>
    <r>
      <rPr>
        <sz val="12"/>
        <color rgb="FF000000"/>
        <rFont val="Calibri"/>
        <family val="2"/>
        <scheme val="minor"/>
      </rPr>
      <t xml:space="preserve">, </t>
    </r>
    <r>
      <rPr>
        <sz val="12"/>
        <color theme="1"/>
        <rFont val="Calibri"/>
        <family val="2"/>
        <scheme val="minor"/>
      </rPr>
      <t xml:space="preserve">en el marco de la ejecución del contrato interadministrativo N°4600018487 de 2025, </t>
    </r>
    <r>
      <rPr>
        <sz val="11"/>
        <color theme="1"/>
        <rFont val="Calibri"/>
        <family val="2"/>
        <scheme val="minor"/>
      </rPr>
      <t>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r>
  </si>
  <si>
    <r>
      <t xml:space="preserve">Prestación de servicios como </t>
    </r>
    <r>
      <rPr>
        <sz val="11"/>
        <color rgb="FF000000"/>
        <rFont val="Calibri"/>
        <family val="2"/>
        <scheme val="minor"/>
      </rPr>
      <t>CUIDADORA</t>
    </r>
    <r>
      <rPr>
        <sz val="11"/>
        <color theme="1"/>
        <rFont val="Calibri"/>
        <family val="2"/>
        <scheme val="minor"/>
      </rPr>
      <t xml:space="preserve"> </t>
    </r>
    <r>
      <rPr>
        <sz val="11"/>
        <color rgb="FF000000"/>
        <rFont val="Calibri"/>
        <family val="2"/>
        <scheme val="minor"/>
      </rPr>
      <t>para desarrollar las actividades en el marco del</t>
    </r>
    <r>
      <rPr>
        <sz val="11"/>
        <color theme="1"/>
        <rFont val="Calibri"/>
        <family val="2"/>
        <scheme val="minor"/>
      </rPr>
      <t xml:space="preserve"> contrato interadministrativo contrato N° 4600018525 de 2025 con la Gobernación de Antioquia, el cual tiene como objeto: “Garantizar medidas de atención y protección a las mujeres víctimas de violencia de género y de ser necesario a su grupo familiar </t>
    </r>
  </si>
  <si>
    <r>
      <t xml:space="preserve">Prestación de servicios como </t>
    </r>
    <r>
      <rPr>
        <sz val="11"/>
        <color rgb="FF000000"/>
        <rFont val="Calibri"/>
        <family val="2"/>
        <scheme val="minor"/>
      </rPr>
      <t>AUXILIAR AREA DE LA SALUD para desarrollar las actividades en el marco del</t>
    </r>
    <r>
      <rPr>
        <sz val="11"/>
        <color theme="1"/>
        <rFont val="Calibri"/>
        <family val="2"/>
        <scheme val="minor"/>
      </rPr>
      <t xml:space="preserve"> contrato interadministrativo contrato N° 4600018525 de 2025 con la Gobernación de Antioquia, el cual tiene como objeto: “Garantizar medidas de atención y protección a las mujeres víctimas de violencia de género y de ser necesario a su grupo familiar</t>
    </r>
  </si>
  <si>
    <r>
      <t xml:space="preserve">Prestación de servicios como </t>
    </r>
    <r>
      <rPr>
        <sz val="11"/>
        <color rgb="FF000000"/>
        <rFont val="Calibri"/>
        <family val="2"/>
        <scheme val="minor"/>
      </rPr>
      <t>CUIDADORA</t>
    </r>
    <r>
      <rPr>
        <sz val="11"/>
        <color theme="1"/>
        <rFont val="Calibri"/>
        <family val="2"/>
        <scheme val="minor"/>
      </rPr>
      <t xml:space="preserve"> </t>
    </r>
    <r>
      <rPr>
        <sz val="11"/>
        <color rgb="FF000000"/>
        <rFont val="Calibri"/>
        <family val="2"/>
        <scheme val="minor"/>
      </rPr>
      <t>para desarrollar las actividades en el marco del</t>
    </r>
    <r>
      <rPr>
        <sz val="11"/>
        <color theme="1"/>
        <rFont val="Calibri"/>
        <family val="2"/>
        <scheme val="minor"/>
      </rPr>
      <t xml:space="preserve"> contrato interadministrativo contrato N° 4600018525 de 2025 con la Gobernación de Antioquia, el cual tiene como objeto: “Garantizar medidas de atención y protección a las mujeres víctimas de violencia de género y de ser necesario a su grupo familiar Parágrafo 1</t>
    </r>
  </si>
  <si>
    <t>Prestación de servicios de Fumigación en las instalaciones de la Empresa Social del Estado Hospital Mental de Antioquia María Upegui– HOMO y Casa De Mujeres Hogar</t>
  </si>
  <si>
    <t>2026CPSP211</t>
  </si>
  <si>
    <t>MILENA YULIETH VALENCIA RAMIREZ</t>
  </si>
  <si>
    <t>2026CPSP214</t>
  </si>
  <si>
    <t>LEYDI CAMILA RORIGUEZ CORREDOR</t>
  </si>
  <si>
    <t>Prestación de servicios profesionales de Epidemiología para apoyar los procesos científicos y metodológicos del Centro de Investigación y la oficina de calidad de la E.S.E. Hospital Mental de Antioquia María Upegui – HOMO</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</si>
</sst>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quot;$&quot;\ * #,##0_-;\-&quot;$&quot;\ * #,##0_-;_-&quot;$&quot;\ * &quot;-&quot;_-;_-@_-"/>
    <numFmt numFmtId="44" formatCode="_-&quot;$&quot;\ * #,##0.00_-;\-&quot;$&quot;\ * #,##0.00_-;_-&quot;$&quot;\ * &quot;-&quot;??_-;_-@_-"/>
    <numFmt numFmtId="164" formatCode="_(&quot;$&quot;\ * #,##0.00_);_(&quot;$&quot;\ * \(#,##0.00\);_(&quot;$&quot;\ * &quot;-&quot;??_);_(@_)"/>
    <numFmt numFmtId="165" formatCode="_(&quot;$&quot;\ * #,##0_);_(&quot;$&quot;\ * \(#,##0\);_(&quot;$&quot;\ * &quot;-&quot;??_);_(@_)"/>
    <numFmt numFmtId="166" formatCode="_-&quot;$&quot;\ * #,##0_-;\-&quot;$&quot;\ * #,##0_-;_-&quot;$&quot;\ * &quot;-&quot;??_-;_-@_-"/>
    <numFmt numFmtId="167" formatCode="[$$-240A]\ #,##0;[Red][$$-240A]\ #,##0"/>
    <numFmt numFmtId="168" formatCode="_-[$$-240A]\ * #,##0_-;\-[$$-240A]\ * #,##0_-;_-[$$-240A]\ * &quot;-&quot;??_-;_-@_-"/>
    <numFmt numFmtId="169" formatCode="d/m/yyyy"/>
    <numFmt numFmtId="170" formatCode="_-&quot;$&quot;\ * #,##0_-;\-&quot;$&quot;\ * #,##0_-;_-&quot;$&quot;\ * &quot;-&quot;??_-;_-@"/>
  </numFmts>
  <fonts count="53" x14ac:knownFonts="1">
    <font>
      <sz val="11"/>
      <color theme="1"/>
      <name val="Calibri"/>
      <family val="2"/>
      <scheme val="minor"/>
    </font>
    <font>
      <sz val="11"/>
      <color theme="1"/>
      <name val="Calibri"/>
      <family val="2"/>
      <scheme val="minor"/>
    </font>
    <font>
      <sz val="10"/>
      <name val="Arial"/>
      <family val="2"/>
    </font>
    <font>
      <sz val="8"/>
      <name val="Arial"/>
      <family val="2"/>
    </font>
    <font>
      <sz val="8"/>
      <color indexed="81"/>
      <name val="Arial Narrow"/>
      <family val="2"/>
    </font>
    <font>
      <sz val="9"/>
      <color indexed="81"/>
      <name val="Tahoma"/>
      <family val="2"/>
    </font>
    <font>
      <sz val="16"/>
      <color theme="1"/>
      <name val="Arial"/>
      <family val="2"/>
    </font>
    <font>
      <b/>
      <sz val="10"/>
      <name val="Arial Narrow"/>
      <family val="2"/>
    </font>
    <font>
      <sz val="10"/>
      <name val="Arial Narrow"/>
      <family val="2"/>
    </font>
    <font>
      <b/>
      <sz val="18"/>
      <name val="Calibri"/>
      <family val="2"/>
      <scheme val="minor"/>
    </font>
    <font>
      <sz val="11"/>
      <color theme="1"/>
      <name val="Arial"/>
      <family val="2"/>
    </font>
    <font>
      <b/>
      <sz val="11"/>
      <color rgb="FF385723"/>
      <name val="Arial"/>
      <family val="2"/>
    </font>
    <font>
      <b/>
      <sz val="14"/>
      <color rgb="FF385723"/>
      <name val="Arial"/>
      <family val="2"/>
    </font>
    <font>
      <sz val="11"/>
      <name val="Calibri"/>
      <family val="2"/>
      <scheme val="minor"/>
    </font>
    <font>
      <b/>
      <sz val="11"/>
      <name val="Calibri"/>
      <family val="2"/>
      <scheme val="minor"/>
    </font>
    <font>
      <sz val="11"/>
      <color theme="1"/>
      <name val="Cambria"/>
      <family val="1"/>
    </font>
    <font>
      <b/>
      <sz val="11"/>
      <color theme="1"/>
      <name val="Calibri"/>
      <family val="2"/>
      <scheme val="minor"/>
    </font>
    <font>
      <b/>
      <sz val="14"/>
      <color rgb="FF385723"/>
      <name val="Cambria"/>
      <family val="1"/>
    </font>
    <font>
      <b/>
      <sz val="14"/>
      <name val="Cambria"/>
      <family val="1"/>
    </font>
    <font>
      <sz val="14"/>
      <color rgb="FF000000"/>
      <name val="Cambria"/>
      <family val="1"/>
    </font>
    <font>
      <sz val="14"/>
      <name val="Cambria"/>
      <family val="1"/>
    </font>
    <font>
      <b/>
      <sz val="14"/>
      <color theme="1"/>
      <name val="Cambria"/>
      <family val="1"/>
    </font>
    <font>
      <sz val="14"/>
      <color rgb="FFFF0000"/>
      <name val="Cambria"/>
      <family val="1"/>
    </font>
    <font>
      <vertAlign val="superscript"/>
      <sz val="14"/>
      <color theme="1"/>
      <name val="Cambria"/>
      <family val="1"/>
    </font>
    <font>
      <b/>
      <sz val="14"/>
      <color theme="9" tint="-0.499984740745262"/>
      <name val="Cambria"/>
      <family val="1"/>
    </font>
    <font>
      <sz val="14"/>
      <color theme="9" tint="-0.499984740745262"/>
      <name val="Cambria"/>
      <family val="1"/>
    </font>
    <font>
      <sz val="11"/>
      <color theme="1"/>
      <name val="Arial Narrow"/>
      <family val="2"/>
    </font>
    <font>
      <sz val="12"/>
      <color theme="1"/>
      <name val="Arial Narrow"/>
      <family val="2"/>
    </font>
    <font>
      <sz val="9"/>
      <color theme="1"/>
      <name val="Arial"/>
      <family val="2"/>
    </font>
    <font>
      <b/>
      <sz val="8"/>
      <name val="Arial"/>
      <family val="2"/>
    </font>
    <font>
      <sz val="11"/>
      <name val="Cambria"/>
      <family val="1"/>
    </font>
    <font>
      <b/>
      <sz val="11"/>
      <color theme="1"/>
      <name val="Arial Narrow"/>
      <family val="2"/>
    </font>
    <font>
      <sz val="11"/>
      <color theme="1"/>
      <name val="Calibri"/>
      <family val="2"/>
    </font>
    <font>
      <sz val="11"/>
      <color rgb="FF000000"/>
      <name val="Calibri"/>
      <family val="2"/>
      <scheme val="minor"/>
    </font>
    <font>
      <sz val="9"/>
      <color theme="1"/>
      <name val="Arial"/>
    </font>
    <font>
      <sz val="11"/>
      <color theme="1"/>
      <name val="Arial Narrow"/>
    </font>
    <font>
      <sz val="11"/>
      <color theme="1"/>
      <name val="Calibri"/>
    </font>
    <font>
      <sz val="12"/>
      <color theme="1"/>
      <name val="Arial Narrow"/>
    </font>
    <font>
      <b/>
      <sz val="12"/>
      <color theme="1"/>
      <name val="Arial Narrow"/>
    </font>
    <font>
      <b/>
      <sz val="11"/>
      <color theme="1"/>
      <name val="Arial Narrow"/>
    </font>
    <font>
      <sz val="9"/>
      <color theme="1"/>
      <name val="Calibri"/>
      <family val="2"/>
      <scheme val="minor"/>
    </font>
    <font>
      <sz val="12"/>
      <color theme="1"/>
      <name val="Calibri"/>
      <family val="2"/>
      <scheme val="minor"/>
    </font>
    <font>
      <sz val="12"/>
      <color rgb="FF000000"/>
      <name val="Calibri"/>
      <family val="2"/>
      <scheme val="minor"/>
    </font>
    <font>
      <sz val="10"/>
      <color theme="1"/>
      <name val="Calibri"/>
      <family val="2"/>
      <scheme val="minor"/>
    </font>
    <font>
      <sz val="9"/>
      <color theme="1"/>
      <name val="Calibri Light"/>
      <family val="2"/>
      <scheme val="major"/>
    </font>
    <font>
      <sz val="11"/>
      <color theme="1"/>
      <name val="Calibri Light"/>
      <family val="2"/>
      <scheme val="major"/>
    </font>
    <font>
      <sz val="12"/>
      <color theme="1"/>
      <name val="Calibri Light"/>
      <family val="2"/>
      <scheme val="major"/>
    </font>
    <font>
      <sz val="12"/>
      <color rgb="FF000000"/>
      <name val="Calibri Light"/>
      <family val="2"/>
      <scheme val="major"/>
    </font>
    <font>
      <sz val="11"/>
      <color rgb="FF000000"/>
      <name val="Calibri Light"/>
      <family val="2"/>
      <scheme val="major"/>
    </font>
    <font>
      <u/>
      <sz val="12"/>
      <color rgb="FF000000"/>
      <name val="Calibri Light"/>
      <family val="2"/>
      <scheme val="major"/>
    </font>
    <font>
      <u/>
      <sz val="11"/>
      <color theme="1"/>
      <name val="Calibri Light"/>
      <family val="2"/>
      <scheme val="major"/>
    </font>
    <font>
      <b/>
      <sz val="11"/>
      <color theme="1"/>
      <name val="Calibri Light"/>
      <family val="2"/>
      <scheme val="major"/>
    </font>
    <font>
      <i/>
      <sz val="11"/>
      <color theme="1"/>
      <name val="Calibri Light"/>
      <family val="2"/>
      <scheme val="major"/>
    </font>
  </fonts>
  <fills count="13">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4" tint="0.59999389629810485"/>
        <bgColor indexed="65"/>
      </patternFill>
    </fill>
    <fill>
      <patternFill patternType="solid">
        <fgColor rgb="FFFFC000"/>
        <bgColor indexed="64"/>
      </patternFill>
    </fill>
    <fill>
      <patternFill patternType="solid">
        <fgColor rgb="FFFEF2CB"/>
        <bgColor rgb="FFFEF2CB"/>
      </patternFill>
    </fill>
    <fill>
      <patternFill patternType="solid">
        <fgColor theme="7" tint="0.79998168889431442"/>
        <bgColor indexed="64"/>
      </patternFill>
    </fill>
    <fill>
      <patternFill patternType="solid">
        <fgColor rgb="FF00B0F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rgb="FFFFFFFF"/>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8">
    <xf numFmtId="0" fontId="0" fillId="0" borderId="0"/>
    <xf numFmtId="0" fontId="2" fillId="0" borderId="0"/>
    <xf numFmtId="16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0" fontId="1" fillId="8" borderId="0" applyNumberFormat="0" applyBorder="0" applyAlignment="0" applyProtection="0"/>
  </cellStyleXfs>
  <cellXfs count="255">
    <xf numFmtId="0" fontId="0" fillId="0" borderId="0" xfId="0"/>
    <xf numFmtId="0" fontId="3" fillId="0" borderId="0" xfId="0" applyFont="1" applyFill="1" applyBorder="1"/>
    <xf numFmtId="0" fontId="6" fillId="0" borderId="0" xfId="0" applyFont="1"/>
    <xf numFmtId="3" fontId="6" fillId="0" borderId="0" xfId="0" applyNumberFormat="1" applyFont="1"/>
    <xf numFmtId="0" fontId="3" fillId="0" borderId="0" xfId="0" applyFont="1" applyBorder="1"/>
    <xf numFmtId="0" fontId="3" fillId="0" borderId="0" xfId="0" applyFont="1" applyBorder="1" applyAlignment="1">
      <alignment horizontal="center"/>
    </xf>
    <xf numFmtId="0" fontId="8" fillId="3" borderId="0" xfId="0" applyFont="1" applyFill="1"/>
    <xf numFmtId="0" fontId="8" fillId="3" borderId="0" xfId="0" applyFont="1" applyFill="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justify" vertical="center"/>
    </xf>
    <xf numFmtId="0" fontId="9" fillId="3" borderId="0" xfId="0" applyFont="1" applyFill="1" applyBorder="1" applyAlignment="1">
      <alignment vertical="center"/>
    </xf>
    <xf numFmtId="0" fontId="10" fillId="0" borderId="0" xfId="0" applyFont="1"/>
    <xf numFmtId="0" fontId="11" fillId="3" borderId="2" xfId="0" applyFont="1" applyFill="1" applyBorder="1" applyAlignment="1">
      <alignment horizontal="center" vertical="center" wrapText="1" readingOrder="1"/>
    </xf>
    <xf numFmtId="0" fontId="11" fillId="3" borderId="0" xfId="0" applyFont="1" applyFill="1" applyBorder="1" applyAlignment="1">
      <alignment horizontal="center" vertical="center" wrapText="1" readingOrder="1"/>
    </xf>
    <xf numFmtId="1" fontId="7" fillId="5" borderId="16" xfId="0" applyNumberFormat="1" applyFont="1" applyFill="1" applyBorder="1" applyAlignment="1">
      <alignment horizontal="center" vertical="center"/>
    </xf>
    <xf numFmtId="0" fontId="7" fillId="5" borderId="17" xfId="0" applyFont="1" applyFill="1" applyBorder="1" applyAlignment="1">
      <alignment horizontal="center" vertical="center"/>
    </xf>
    <xf numFmtId="0" fontId="7" fillId="5" borderId="18" xfId="0" applyFont="1" applyFill="1" applyBorder="1" applyAlignment="1">
      <alignment horizontal="center" vertical="center" wrapText="1"/>
    </xf>
    <xf numFmtId="0" fontId="15" fillId="0" borderId="0" xfId="0" applyFont="1" applyFill="1" applyBorder="1" applyAlignment="1">
      <alignment horizontal="left" vertical="top"/>
    </xf>
    <xf numFmtId="0" fontId="15" fillId="0" borderId="0" xfId="0" applyFont="1" applyFill="1" applyBorder="1" applyAlignment="1">
      <alignment horizontal="left" vertical="top" wrapText="1"/>
    </xf>
    <xf numFmtId="14" fontId="15" fillId="0" borderId="0" xfId="0" applyNumberFormat="1" applyFont="1" applyFill="1" applyBorder="1" applyAlignment="1">
      <alignment horizontal="left" vertical="top"/>
    </xf>
    <xf numFmtId="0" fontId="17" fillId="3" borderId="2" xfId="0" applyFont="1" applyFill="1" applyBorder="1" applyAlignment="1">
      <alignment horizontal="center" vertical="center" wrapText="1" readingOrder="1"/>
    </xf>
    <xf numFmtId="0" fontId="17" fillId="3" borderId="0" xfId="0" applyFont="1" applyFill="1" applyBorder="1" applyAlignment="1">
      <alignment horizontal="center" vertical="center" wrapText="1" readingOrder="1"/>
    </xf>
    <xf numFmtId="0" fontId="19" fillId="5" borderId="1" xfId="0" applyFont="1" applyFill="1" applyBorder="1" applyAlignment="1">
      <alignment horizontal="left" vertical="center" wrapText="1" readingOrder="1"/>
    </xf>
    <xf numFmtId="0" fontId="19" fillId="3" borderId="1" xfId="0" applyFont="1" applyFill="1" applyBorder="1" applyAlignment="1">
      <alignment horizontal="left" vertical="center" wrapText="1" readingOrder="1"/>
    </xf>
    <xf numFmtId="0" fontId="22" fillId="5" borderId="1" xfId="0" applyFont="1" applyFill="1" applyBorder="1" applyAlignment="1">
      <alignment horizontal="left" vertical="center" wrapText="1" readingOrder="1"/>
    </xf>
    <xf numFmtId="0" fontId="23" fillId="3" borderId="0" xfId="0" applyFont="1" applyFill="1" applyBorder="1" applyAlignment="1">
      <alignment horizontal="center" vertical="center"/>
    </xf>
    <xf numFmtId="0" fontId="21" fillId="3" borderId="0" xfId="0" applyFont="1" applyFill="1" applyBorder="1" applyAlignment="1">
      <alignment horizontal="center" vertical="center"/>
    </xf>
    <xf numFmtId="1" fontId="24" fillId="6" borderId="10" xfId="0" applyNumberFormat="1" applyFont="1" applyFill="1" applyBorder="1" applyAlignment="1">
      <alignment horizontal="center" vertical="center" wrapText="1"/>
    </xf>
    <xf numFmtId="165" fontId="13" fillId="3" borderId="0" xfId="2" applyNumberFormat="1" applyFont="1" applyFill="1"/>
    <xf numFmtId="165" fontId="14" fillId="5" borderId="17" xfId="2" applyNumberFormat="1" applyFont="1" applyFill="1" applyBorder="1" applyAlignment="1">
      <alignment horizontal="center" vertical="center"/>
    </xf>
    <xf numFmtId="165" fontId="13" fillId="0" borderId="0" xfId="2" applyNumberFormat="1" applyFont="1" applyBorder="1"/>
    <xf numFmtId="42" fontId="20" fillId="5" borderId="1" xfId="3" applyFont="1" applyFill="1" applyBorder="1" applyAlignment="1">
      <alignment horizontal="right" vertical="center" wrapText="1"/>
    </xf>
    <xf numFmtId="42" fontId="20" fillId="3" borderId="1" xfId="3" applyFont="1" applyFill="1" applyBorder="1" applyAlignment="1">
      <alignment horizontal="right" vertical="center" wrapText="1"/>
    </xf>
    <xf numFmtId="42" fontId="19" fillId="5" borderId="1" xfId="3" applyFont="1" applyFill="1" applyBorder="1" applyAlignment="1">
      <alignment horizontal="right" vertical="center"/>
    </xf>
    <xf numFmtId="42" fontId="20" fillId="3" borderId="0" xfId="3" applyFont="1" applyFill="1" applyBorder="1" applyAlignment="1">
      <alignment horizontal="center" vertical="center" wrapText="1"/>
    </xf>
    <xf numFmtId="42" fontId="24" fillId="6" borderId="11" xfId="3" applyFont="1" applyFill="1" applyBorder="1" applyAlignment="1">
      <alignment horizontal="right" vertical="center" wrapText="1"/>
    </xf>
    <xf numFmtId="42" fontId="18" fillId="3" borderId="3" xfId="3" applyFont="1" applyFill="1" applyBorder="1" applyAlignment="1">
      <alignment horizontal="right" vertical="center" wrapText="1"/>
    </xf>
    <xf numFmtId="3" fontId="21" fillId="0" borderId="5" xfId="0" applyNumberFormat="1" applyFont="1" applyBorder="1" applyAlignment="1">
      <alignment horizontal="center"/>
    </xf>
    <xf numFmtId="3" fontId="20" fillId="5" borderId="1" xfId="0" applyNumberFormat="1" applyFont="1" applyFill="1" applyBorder="1" applyAlignment="1">
      <alignment horizontal="center" vertical="center" wrapText="1"/>
    </xf>
    <xf numFmtId="3" fontId="20" fillId="3" borderId="1" xfId="0" applyNumberFormat="1" applyFont="1" applyFill="1" applyBorder="1" applyAlignment="1">
      <alignment horizontal="center" vertical="center" wrapText="1"/>
    </xf>
    <xf numFmtId="0" fontId="15" fillId="0" borderId="0" xfId="0" applyNumberFormat="1" applyFont="1" applyFill="1" applyBorder="1" applyAlignment="1">
      <alignment horizontal="left" vertical="top"/>
    </xf>
    <xf numFmtId="0" fontId="16" fillId="3" borderId="1" xfId="0" applyFont="1" applyFill="1" applyBorder="1" applyAlignment="1">
      <alignment horizontal="left" vertical="top" wrapText="1"/>
    </xf>
    <xf numFmtId="1" fontId="7" fillId="5" borderId="19" xfId="0" applyNumberFormat="1" applyFont="1" applyFill="1" applyBorder="1" applyAlignment="1">
      <alignment horizontal="center" vertical="center"/>
    </xf>
    <xf numFmtId="0" fontId="7" fillId="5" borderId="20" xfId="0" applyFont="1" applyFill="1" applyBorder="1" applyAlignment="1">
      <alignment horizontal="center" vertical="center"/>
    </xf>
    <xf numFmtId="0" fontId="18" fillId="4" borderId="1" xfId="0" applyFont="1" applyFill="1" applyBorder="1" applyAlignment="1">
      <alignment horizontal="center" vertical="center" wrapText="1" readingOrder="1"/>
    </xf>
    <xf numFmtId="166" fontId="0" fillId="0" borderId="1" xfId="8" applyNumberFormat="1" applyFont="1" applyFill="1" applyBorder="1"/>
    <xf numFmtId="166" fontId="0" fillId="0" borderId="1" xfId="8" applyNumberFormat="1" applyFont="1" applyFill="1" applyBorder="1" applyAlignment="1">
      <alignment wrapText="1"/>
    </xf>
    <xf numFmtId="0" fontId="19" fillId="0" borderId="1" xfId="0" applyFont="1" applyFill="1" applyBorder="1" applyAlignment="1">
      <alignment horizontal="left" vertical="center" wrapText="1" readingOrder="1"/>
    </xf>
    <xf numFmtId="3" fontId="20" fillId="0" borderId="1" xfId="0" applyNumberFormat="1" applyFont="1" applyFill="1" applyBorder="1" applyAlignment="1">
      <alignment horizontal="center" vertical="center" wrapText="1"/>
    </xf>
    <xf numFmtId="42" fontId="20" fillId="0" borderId="1" xfId="3" applyFont="1" applyFill="1" applyBorder="1" applyAlignment="1">
      <alignment horizontal="right" vertical="center" wrapText="1"/>
    </xf>
    <xf numFmtId="42" fontId="6" fillId="0" borderId="0" xfId="0" applyNumberFormat="1" applyFont="1"/>
    <xf numFmtId="0" fontId="3" fillId="0" borderId="0" xfId="0" applyFont="1" applyFill="1" applyBorder="1" applyAlignment="1">
      <alignment horizontal="left" vertical="top"/>
    </xf>
    <xf numFmtId="0" fontId="0" fillId="0" borderId="1" xfId="0" applyFill="1" applyBorder="1"/>
    <xf numFmtId="14" fontId="0" fillId="0" borderId="1" xfId="0" applyNumberFormat="1" applyFill="1" applyBorder="1"/>
    <xf numFmtId="0" fontId="0" fillId="0" borderId="1" xfId="0" applyFill="1" applyBorder="1" applyAlignment="1">
      <alignment wrapText="1"/>
    </xf>
    <xf numFmtId="0" fontId="26" fillId="0" borderId="1" xfId="0" applyFont="1" applyFill="1" applyBorder="1" applyAlignment="1">
      <alignment wrapText="1"/>
    </xf>
    <xf numFmtId="0" fontId="7" fillId="5" borderId="21" xfId="0" applyFont="1" applyFill="1" applyBorder="1" applyAlignment="1">
      <alignment horizontal="center" vertical="center"/>
    </xf>
    <xf numFmtId="0" fontId="0" fillId="0" borderId="0" xfId="0" applyFill="1"/>
    <xf numFmtId="0" fontId="26" fillId="0" borderId="1" xfId="0" applyFont="1" applyFill="1" applyBorder="1" applyAlignment="1">
      <alignment horizontal="left" vertical="justify" wrapText="1"/>
    </xf>
    <xf numFmtId="0" fontId="7" fillId="5" borderId="1" xfId="0" applyFont="1" applyFill="1" applyBorder="1" applyAlignment="1">
      <alignment horizontal="center" vertical="center" wrapText="1"/>
    </xf>
    <xf numFmtId="0" fontId="8" fillId="0" borderId="0" xfId="0" applyFont="1" applyFill="1"/>
    <xf numFmtId="42" fontId="8" fillId="0" borderId="0" xfId="3" applyFont="1" applyFill="1"/>
    <xf numFmtId="165" fontId="13" fillId="0" borderId="0" xfId="2" applyNumberFormat="1" applyFont="1" applyFill="1"/>
    <xf numFmtId="0" fontId="8" fillId="0" borderId="0" xfId="0" applyFont="1" applyFill="1" applyAlignment="1">
      <alignment horizontal="center" vertical="center" wrapText="1"/>
    </xf>
    <xf numFmtId="0" fontId="16" fillId="0" borderId="1" xfId="27" applyFont="1" applyFill="1" applyBorder="1" applyAlignment="1">
      <alignment horizontal="center" vertical="center" wrapText="1"/>
    </xf>
    <xf numFmtId="42" fontId="16" fillId="0" borderId="1" xfId="3" applyFont="1" applyFill="1" applyBorder="1" applyAlignment="1">
      <alignment horizontal="center" vertical="center" wrapText="1"/>
    </xf>
    <xf numFmtId="166" fontId="16" fillId="0" borderId="1" xfId="3" applyNumberFormat="1" applyFont="1" applyFill="1" applyBorder="1" applyAlignment="1">
      <alignment horizontal="center" vertical="center" wrapText="1"/>
    </xf>
    <xf numFmtId="0" fontId="0" fillId="0" borderId="0" xfId="0" applyFont="1" applyFill="1" applyAlignment="1">
      <alignment wrapText="1"/>
    </xf>
    <xf numFmtId="0" fontId="0" fillId="0" borderId="0" xfId="0" applyFill="1" applyAlignment="1">
      <alignment wrapText="1"/>
    </xf>
    <xf numFmtId="166" fontId="0" fillId="0" borderId="0" xfId="3" applyNumberFormat="1" applyFont="1" applyFill="1"/>
    <xf numFmtId="0" fontId="0" fillId="0" borderId="0" xfId="0" applyFill="1" applyAlignment="1">
      <alignment horizontal="center" vertical="center" wrapText="1"/>
    </xf>
    <xf numFmtId="42" fontId="0" fillId="0" borderId="0" xfId="3" applyFont="1" applyFill="1"/>
    <xf numFmtId="0" fontId="26" fillId="0" borderId="1" xfId="0" applyFont="1" applyBorder="1" applyAlignment="1">
      <alignment horizontal="center" vertical="center" wrapText="1"/>
    </xf>
    <xf numFmtId="0" fontId="29" fillId="0" borderId="0" xfId="0" applyFont="1" applyBorder="1"/>
    <xf numFmtId="0" fontId="6" fillId="0" borderId="0" xfId="0" applyFont="1" applyFill="1"/>
    <xf numFmtId="42" fontId="6" fillId="0" borderId="0" xfId="0" applyNumberFormat="1" applyFont="1" applyFill="1"/>
    <xf numFmtId="0" fontId="6" fillId="0" borderId="0" xfId="0" applyFont="1" applyFill="1" applyAlignment="1">
      <alignment horizontal="left"/>
    </xf>
    <xf numFmtId="42" fontId="6" fillId="0" borderId="0" xfId="0" applyNumberFormat="1" applyFont="1" applyFill="1" applyAlignment="1">
      <alignment horizontal="left"/>
    </xf>
    <xf numFmtId="1" fontId="7" fillId="5" borderId="1" xfId="0" applyNumberFormat="1" applyFont="1" applyFill="1" applyBorder="1" applyAlignment="1">
      <alignment horizontal="center" vertical="center"/>
    </xf>
    <xf numFmtId="0" fontId="7" fillId="5" borderId="1" xfId="0" applyFont="1" applyFill="1" applyBorder="1" applyAlignment="1">
      <alignment horizontal="center" vertical="center"/>
    </xf>
    <xf numFmtId="165" fontId="14" fillId="5" borderId="1" xfId="2" applyNumberFormat="1" applyFont="1" applyFill="1" applyBorder="1" applyAlignment="1">
      <alignment horizontal="center" vertical="center"/>
    </xf>
    <xf numFmtId="0" fontId="26" fillId="0" borderId="1" xfId="0" applyFont="1" applyBorder="1" applyAlignment="1">
      <alignment wrapText="1"/>
    </xf>
    <xf numFmtId="14" fontId="0" fillId="0" borderId="1" xfId="0" applyNumberFormat="1" applyBorder="1"/>
    <xf numFmtId="0" fontId="3" fillId="0" borderId="1" xfId="0" applyFont="1" applyBorder="1"/>
    <xf numFmtId="0" fontId="0" fillId="0" borderId="1" xfId="0" applyBorder="1"/>
    <xf numFmtId="3" fontId="30" fillId="0" borderId="1" xfId="2" applyNumberFormat="1" applyFont="1" applyBorder="1" applyAlignment="1">
      <alignment vertical="top"/>
    </xf>
    <xf numFmtId="3" fontId="0" fillId="0" borderId="1" xfId="0" applyNumberFormat="1" applyBorder="1"/>
    <xf numFmtId="42" fontId="19" fillId="0" borderId="1" xfId="3" applyFont="1" applyFill="1" applyBorder="1" applyAlignment="1">
      <alignment horizontal="right" vertical="center"/>
    </xf>
    <xf numFmtId="166" fontId="3" fillId="0" borderId="0" xfId="0" applyNumberFormat="1" applyFont="1" applyBorder="1"/>
    <xf numFmtId="0" fontId="3" fillId="0" borderId="0" xfId="0" applyFont="1" applyFill="1" applyBorder="1" applyAlignment="1"/>
    <xf numFmtId="0" fontId="7" fillId="5" borderId="1" xfId="0" applyFont="1" applyFill="1" applyBorder="1" applyAlignment="1">
      <alignment horizontal="center" vertical="justify" wrapText="1"/>
    </xf>
    <xf numFmtId="14" fontId="0" fillId="0" borderId="1" xfId="0" applyNumberFormat="1" applyBorder="1" applyAlignment="1">
      <alignment horizontal="center" vertical="center"/>
    </xf>
    <xf numFmtId="0" fontId="0" fillId="0" borderId="0" xfId="0" applyFill="1" applyBorder="1" applyAlignment="1">
      <alignment wrapText="1"/>
    </xf>
    <xf numFmtId="0" fontId="27" fillId="0" borderId="0" xfId="0" applyFont="1" applyFill="1" applyBorder="1" applyAlignment="1">
      <alignment wrapText="1"/>
    </xf>
    <xf numFmtId="14" fontId="0" fillId="0" borderId="0" xfId="0" applyNumberFormat="1" applyFill="1" applyBorder="1" applyAlignment="1">
      <alignment wrapText="1"/>
    </xf>
    <xf numFmtId="0" fontId="0" fillId="0" borderId="0" xfId="0" applyBorder="1" applyAlignment="1">
      <alignment wrapText="1"/>
    </xf>
    <xf numFmtId="14" fontId="0" fillId="0" borderId="1" xfId="0" applyNumberFormat="1" applyBorder="1" applyAlignment="1">
      <alignment horizontal="center" vertical="center" wrapText="1"/>
    </xf>
    <xf numFmtId="0" fontId="28" fillId="0" borderId="1" xfId="0" applyFont="1" applyBorder="1" applyAlignment="1">
      <alignment wrapText="1"/>
    </xf>
    <xf numFmtId="3" fontId="3" fillId="0" borderId="0" xfId="0" applyNumberFormat="1" applyFont="1" applyBorder="1"/>
    <xf numFmtId="0" fontId="27" fillId="0" borderId="1" xfId="0" applyFont="1" applyBorder="1" applyAlignment="1">
      <alignment horizontal="left" vertical="justify" wrapText="1"/>
    </xf>
    <xf numFmtId="0" fontId="0" fillId="0" borderId="1" xfId="0" applyFill="1" applyBorder="1" applyAlignment="1">
      <alignment horizontal="center" vertical="center" wrapText="1"/>
    </xf>
    <xf numFmtId="3" fontId="0" fillId="0" borderId="1" xfId="0" applyNumberFormat="1" applyFill="1" applyBorder="1" applyAlignment="1">
      <alignment horizontal="center" vertical="center" wrapText="1"/>
    </xf>
    <xf numFmtId="0" fontId="16" fillId="5" borderId="1" xfId="27" applyFont="1" applyFill="1" applyBorder="1" applyAlignment="1">
      <alignment horizontal="center" vertical="center" wrapText="1"/>
    </xf>
    <xf numFmtId="167" fontId="0" fillId="0" borderId="1" xfId="0" applyNumberFormat="1" applyBorder="1" applyAlignment="1">
      <alignment horizontal="center" vertical="center"/>
    </xf>
    <xf numFmtId="165" fontId="14" fillId="5" borderId="20" xfId="2" applyNumberFormat="1" applyFont="1" applyFill="1" applyBorder="1" applyAlignment="1">
      <alignment horizontal="center" vertical="center"/>
    </xf>
    <xf numFmtId="0" fontId="0" fillId="0" borderId="8" xfId="0" applyFill="1" applyBorder="1" applyAlignment="1">
      <alignment wrapText="1"/>
    </xf>
    <xf numFmtId="0" fontId="27" fillId="0" borderId="8" xfId="0" applyFont="1" applyFill="1" applyBorder="1" applyAlignment="1">
      <alignment wrapText="1"/>
    </xf>
    <xf numFmtId="14" fontId="0" fillId="0" borderId="8" xfId="0" applyNumberFormat="1" applyFill="1" applyBorder="1" applyAlignment="1">
      <alignment wrapText="1"/>
    </xf>
    <xf numFmtId="166" fontId="0" fillId="0" borderId="8" xfId="8" applyNumberFormat="1" applyFont="1" applyFill="1" applyBorder="1" applyAlignment="1">
      <alignment wrapText="1"/>
    </xf>
    <xf numFmtId="0" fontId="31" fillId="0" borderId="1" xfId="0" applyFont="1" applyBorder="1"/>
    <xf numFmtId="0" fontId="3" fillId="0" borderId="1" xfId="0" applyFont="1" applyFill="1" applyBorder="1"/>
    <xf numFmtId="1"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165" fontId="14" fillId="0" borderId="1" xfId="2"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justify" wrapText="1"/>
    </xf>
    <xf numFmtId="3" fontId="0" fillId="0" borderId="1" xfId="0" applyNumberFormat="1" applyBorder="1" applyAlignment="1">
      <alignment horizontal="center" vertical="center" wrapText="1"/>
    </xf>
    <xf numFmtId="0" fontId="3" fillId="0" borderId="13" xfId="0" applyFont="1" applyBorder="1"/>
    <xf numFmtId="0" fontId="3" fillId="0" borderId="13" xfId="0" applyFont="1" applyFill="1" applyBorder="1"/>
    <xf numFmtId="0" fontId="26" fillId="0" borderId="1" xfId="0" applyFont="1" applyBorder="1" applyAlignment="1">
      <alignment horizontal="center" wrapText="1"/>
    </xf>
    <xf numFmtId="0" fontId="26" fillId="0" borderId="1" xfId="0" applyFont="1" applyBorder="1" applyAlignment="1">
      <alignment horizontal="left" vertical="justify" wrapText="1"/>
    </xf>
    <xf numFmtId="3" fontId="6" fillId="0" borderId="0" xfId="0" applyNumberFormat="1" applyFont="1" applyFill="1"/>
    <xf numFmtId="3" fontId="18" fillId="4" borderId="5" xfId="0" applyNumberFormat="1" applyFont="1" applyFill="1" applyBorder="1" applyAlignment="1">
      <alignment horizontal="center" vertical="center" wrapText="1"/>
    </xf>
    <xf numFmtId="42" fontId="18" fillId="4" borderId="3" xfId="3" applyFont="1" applyFill="1" applyBorder="1" applyAlignment="1">
      <alignment horizontal="right" vertical="center" wrapText="1"/>
    </xf>
    <xf numFmtId="14" fontId="0" fillId="0" borderId="0" xfId="0" applyNumberFormat="1" applyBorder="1" applyAlignment="1">
      <alignment horizontal="center" vertical="center"/>
    </xf>
    <xf numFmtId="166" fontId="0" fillId="0" borderId="0" xfId="8" applyNumberFormat="1" applyFont="1" applyFill="1" applyBorder="1" applyAlignment="1">
      <alignment horizontal="center" vertical="center"/>
    </xf>
    <xf numFmtId="168" fontId="3" fillId="0" borderId="0" xfId="0" applyNumberFormat="1" applyFont="1" applyBorder="1"/>
    <xf numFmtId="1" fontId="7" fillId="5" borderId="22" xfId="0" applyNumberFormat="1" applyFont="1" applyFill="1" applyBorder="1" applyAlignment="1">
      <alignment horizontal="center" vertical="center"/>
    </xf>
    <xf numFmtId="169" fontId="32" fillId="0" borderId="24" xfId="0" applyNumberFormat="1" applyFont="1" applyBorder="1"/>
    <xf numFmtId="3" fontId="32" fillId="0" borderId="24" xfId="0" applyNumberFormat="1" applyFont="1" applyBorder="1"/>
    <xf numFmtId="170" fontId="3" fillId="0" borderId="0" xfId="0" applyNumberFormat="1" applyFont="1" applyBorder="1"/>
    <xf numFmtId="0" fontId="28" fillId="0" borderId="25" xfId="0" applyFont="1" applyBorder="1"/>
    <xf numFmtId="0" fontId="32" fillId="0" borderId="24" xfId="0" applyFont="1" applyBorder="1" applyAlignment="1">
      <alignment wrapText="1"/>
    </xf>
    <xf numFmtId="166" fontId="16" fillId="0" borderId="3" xfId="3" applyNumberFormat="1" applyFont="1" applyFill="1" applyBorder="1" applyAlignment="1">
      <alignment horizontal="center" vertical="center" wrapText="1"/>
    </xf>
    <xf numFmtId="0" fontId="3" fillId="0" borderId="1" xfId="0" applyFont="1" applyFill="1" applyBorder="1" applyAlignment="1">
      <alignment horizontal="left" vertical="top"/>
    </xf>
    <xf numFmtId="0" fontId="28" fillId="0" borderId="1" xfId="0" applyFont="1" applyFill="1" applyBorder="1" applyAlignment="1">
      <alignment horizontal="center" vertical="center"/>
    </xf>
    <xf numFmtId="0" fontId="32" fillId="0" borderId="1" xfId="0" applyFont="1" applyFill="1" applyBorder="1" applyAlignment="1">
      <alignment horizontal="center" vertical="center" wrapText="1"/>
    </xf>
    <xf numFmtId="0" fontId="32" fillId="0" borderId="1" xfId="0" applyFont="1" applyFill="1" applyBorder="1" applyAlignment="1">
      <alignment wrapText="1"/>
    </xf>
    <xf numFmtId="0" fontId="16" fillId="0" borderId="5" xfId="27" applyFont="1" applyFill="1" applyBorder="1" applyAlignment="1">
      <alignment horizontal="center" vertical="center" wrapText="1"/>
    </xf>
    <xf numFmtId="170" fontId="28" fillId="0" borderId="1" xfId="0" applyNumberFormat="1" applyFont="1" applyFill="1" applyBorder="1" applyAlignment="1">
      <alignment vertical="center"/>
    </xf>
    <xf numFmtId="14" fontId="1" fillId="0" borderId="1" xfId="0" applyNumberFormat="1" applyFont="1" applyFill="1" applyBorder="1"/>
    <xf numFmtId="0" fontId="35" fillId="0" borderId="0" xfId="0" applyFont="1" applyAlignment="1">
      <alignment wrapText="1"/>
    </xf>
    <xf numFmtId="169" fontId="36" fillId="0" borderId="24" xfId="0" applyNumberFormat="1" applyFont="1" applyBorder="1" applyAlignment="1">
      <alignment horizontal="center" vertical="center"/>
    </xf>
    <xf numFmtId="170" fontId="36" fillId="0" borderId="24" xfId="0" applyNumberFormat="1" applyFont="1" applyBorder="1" applyAlignment="1">
      <alignment horizontal="center" vertical="center"/>
    </xf>
    <xf numFmtId="0" fontId="34" fillId="0" borderId="25" xfId="0" applyFont="1" applyFill="1" applyBorder="1" applyAlignment="1">
      <alignment horizontal="center"/>
    </xf>
    <xf numFmtId="0" fontId="35" fillId="0" borderId="1" xfId="0" applyFont="1" applyFill="1" applyBorder="1" applyAlignment="1">
      <alignment wrapText="1"/>
    </xf>
    <xf numFmtId="169" fontId="36" fillId="0" borderId="24" xfId="0" applyNumberFormat="1" applyFont="1" applyFill="1" applyBorder="1" applyAlignment="1">
      <alignment horizontal="center" vertical="center"/>
    </xf>
    <xf numFmtId="170" fontId="36" fillId="0" borderId="24" xfId="0" applyNumberFormat="1" applyFont="1" applyFill="1" applyBorder="1" applyAlignment="1">
      <alignment horizontal="center" vertical="center"/>
    </xf>
    <xf numFmtId="0" fontId="36" fillId="0" borderId="24" xfId="0" applyFont="1" applyFill="1" applyBorder="1" applyAlignment="1">
      <alignment horizontal="center" vertical="center" wrapText="1"/>
    </xf>
    <xf numFmtId="0" fontId="34" fillId="0" borderId="24" xfId="0" applyFont="1" applyBorder="1"/>
    <xf numFmtId="0" fontId="37" fillId="0" borderId="0" xfId="0" applyFont="1" applyAlignment="1">
      <alignment wrapText="1"/>
    </xf>
    <xf numFmtId="0" fontId="36" fillId="0" borderId="24" xfId="0" applyFont="1" applyBorder="1" applyAlignment="1">
      <alignment horizontal="center" vertical="center"/>
    </xf>
    <xf numFmtId="0" fontId="16" fillId="0" borderId="1" xfId="0" applyFont="1" applyFill="1" applyBorder="1" applyAlignment="1">
      <alignment horizontal="left" vertical="top" wrapText="1"/>
    </xf>
    <xf numFmtId="0" fontId="0" fillId="0" borderId="1" xfId="0" applyFont="1" applyFill="1" applyBorder="1" applyAlignment="1">
      <alignment wrapText="1"/>
    </xf>
    <xf numFmtId="42" fontId="0" fillId="0" borderId="1" xfId="3" applyFont="1" applyFill="1" applyBorder="1"/>
    <xf numFmtId="166" fontId="0" fillId="0" borderId="1" xfId="3" applyNumberFormat="1" applyFont="1" applyFill="1" applyBorder="1"/>
    <xf numFmtId="0" fontId="16" fillId="0" borderId="1" xfId="0" applyFont="1" applyFill="1" applyBorder="1" applyAlignment="1">
      <alignment horizontal="left" vertical="center" wrapText="1"/>
    </xf>
    <xf numFmtId="0" fontId="6" fillId="9" borderId="0" xfId="0" applyFont="1" applyFill="1"/>
    <xf numFmtId="0" fontId="3" fillId="0" borderId="1" xfId="0" applyFont="1" applyBorder="1" applyAlignment="1">
      <alignment horizontal="center"/>
    </xf>
    <xf numFmtId="166" fontId="29" fillId="0" borderId="1" xfId="0" applyNumberFormat="1" applyFont="1" applyBorder="1"/>
    <xf numFmtId="0" fontId="3" fillId="0" borderId="1" xfId="0" applyFont="1" applyBorder="1" applyAlignment="1">
      <alignment horizontal="center" vertical="center" wrapText="1"/>
    </xf>
    <xf numFmtId="165" fontId="13" fillId="0" borderId="1" xfId="2" applyNumberFormat="1" applyFont="1" applyBorder="1"/>
    <xf numFmtId="0" fontId="45" fillId="0" borderId="1" xfId="0" applyFont="1" applyBorder="1" applyAlignment="1">
      <alignment horizontal="center" vertical="center" wrapText="1"/>
    </xf>
    <xf numFmtId="0" fontId="45" fillId="10" borderId="1" xfId="0" applyFont="1" applyFill="1" applyBorder="1" applyAlignment="1">
      <alignment horizontal="center" vertical="center" wrapText="1"/>
    </xf>
    <xf numFmtId="0" fontId="52" fillId="0" borderId="1" xfId="0" applyFont="1" applyBorder="1" applyAlignment="1">
      <alignment horizontal="center" vertical="center" wrapText="1"/>
    </xf>
    <xf numFmtId="14" fontId="45" fillId="0" borderId="1" xfId="0" applyNumberFormat="1" applyFont="1" applyBorder="1" applyAlignment="1">
      <alignment horizontal="center" vertical="center" wrapText="1"/>
    </xf>
    <xf numFmtId="169" fontId="45" fillId="0" borderId="1" xfId="0" applyNumberFormat="1" applyFont="1" applyBorder="1" applyAlignment="1">
      <alignment horizontal="center" vertical="center" wrapText="1"/>
    </xf>
    <xf numFmtId="169" fontId="45" fillId="10" borderId="1" xfId="0" applyNumberFormat="1" applyFont="1" applyFill="1" applyBorder="1" applyAlignment="1">
      <alignment horizontal="center" vertical="center" wrapText="1"/>
    </xf>
    <xf numFmtId="3" fontId="51" fillId="0" borderId="1" xfId="0" applyNumberFormat="1" applyFont="1" applyBorder="1" applyAlignment="1">
      <alignment horizontal="center" vertical="center" wrapText="1"/>
    </xf>
    <xf numFmtId="3" fontId="45" fillId="0" borderId="1" xfId="0" applyNumberFormat="1" applyFont="1" applyBorder="1" applyAlignment="1">
      <alignment horizontal="center" vertical="center" wrapText="1"/>
    </xf>
    <xf numFmtId="3" fontId="51" fillId="10" borderId="1" xfId="0" applyNumberFormat="1" applyFont="1" applyFill="1" applyBorder="1" applyAlignment="1">
      <alignment horizontal="center" vertical="center" wrapText="1"/>
    </xf>
    <xf numFmtId="168" fontId="45" fillId="0" borderId="1" xfId="0" applyNumberFormat="1" applyFont="1" applyBorder="1" applyAlignment="1">
      <alignment horizontal="center" vertical="center" wrapText="1"/>
    </xf>
    <xf numFmtId="0" fontId="8" fillId="0" borderId="1" xfId="0" applyFont="1" applyFill="1" applyBorder="1" applyAlignment="1">
      <alignment horizontal="center" vertical="center" wrapText="1"/>
    </xf>
    <xf numFmtId="0" fontId="9" fillId="3" borderId="0" xfId="0" applyFont="1" applyFill="1" applyBorder="1" applyAlignment="1">
      <alignment horizontal="center" vertical="center"/>
    </xf>
    <xf numFmtId="0" fontId="16" fillId="5" borderId="20" xfId="27" applyFont="1" applyFill="1" applyBorder="1" applyAlignment="1">
      <alignment horizontal="center" vertical="center" wrapText="1"/>
    </xf>
    <xf numFmtId="0" fontId="16" fillId="5" borderId="21" xfId="27" applyFont="1" applyFill="1" applyBorder="1" applyAlignment="1">
      <alignment horizontal="center" vertical="center" wrapText="1"/>
    </xf>
    <xf numFmtId="42" fontId="16" fillId="5" borderId="20" xfId="3" applyFont="1" applyFill="1" applyBorder="1" applyAlignment="1">
      <alignment horizontal="center" vertical="center" wrapText="1"/>
    </xf>
    <xf numFmtId="42" fontId="16" fillId="5" borderId="21" xfId="3" applyFont="1" applyFill="1" applyBorder="1" applyAlignment="1">
      <alignment horizontal="center" vertical="center" wrapText="1"/>
    </xf>
    <xf numFmtId="0" fontId="16" fillId="5" borderId="18" xfId="27" applyFont="1" applyFill="1" applyBorder="1" applyAlignment="1">
      <alignment horizontal="center" vertical="center" wrapText="1"/>
    </xf>
    <xf numFmtId="0" fontId="16" fillId="5" borderId="23" xfId="27" applyFont="1" applyFill="1" applyBorder="1" applyAlignment="1">
      <alignment horizontal="center" vertical="center" wrapText="1"/>
    </xf>
    <xf numFmtId="0" fontId="9" fillId="0" borderId="0" xfId="0" applyFont="1" applyFill="1" applyBorder="1" applyAlignment="1">
      <alignment horizontal="center" vertical="center"/>
    </xf>
    <xf numFmtId="0" fontId="21" fillId="7" borderId="4" xfId="0" applyFont="1" applyFill="1" applyBorder="1" applyAlignment="1">
      <alignment horizontal="center" vertical="center" wrapText="1"/>
    </xf>
    <xf numFmtId="0" fontId="21" fillId="7" borderId="5" xfId="0" applyFont="1" applyFill="1" applyBorder="1" applyAlignment="1">
      <alignment horizontal="center" vertical="center" wrapText="1"/>
    </xf>
    <xf numFmtId="0" fontId="21" fillId="7" borderId="7" xfId="0" applyFont="1" applyFill="1" applyBorder="1" applyAlignment="1">
      <alignment horizontal="center" vertical="center" wrapText="1"/>
    </xf>
    <xf numFmtId="0" fontId="21" fillId="7" borderId="12" xfId="0" applyFont="1" applyFill="1" applyBorder="1" applyAlignment="1">
      <alignment horizontal="center" vertical="center" wrapText="1"/>
    </xf>
    <xf numFmtId="3" fontId="21" fillId="7" borderId="13" xfId="0" applyNumberFormat="1" applyFont="1" applyFill="1" applyBorder="1" applyAlignment="1">
      <alignment horizontal="center" vertical="center"/>
    </xf>
    <xf numFmtId="42" fontId="20" fillId="7" borderId="1" xfId="3" applyFont="1" applyFill="1" applyBorder="1" applyAlignment="1">
      <alignment horizontal="righ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3" fillId="0" borderId="0" xfId="0" applyFont="1" applyBorder="1" applyAlignment="1">
      <alignment horizontal="left" vertical="center"/>
    </xf>
    <xf numFmtId="0" fontId="21" fillId="2" borderId="4" xfId="0" applyFont="1" applyFill="1" applyBorder="1" applyAlignment="1">
      <alignment horizontal="center" vertical="center"/>
    </xf>
    <xf numFmtId="0" fontId="21" fillId="2" borderId="6" xfId="0" applyFont="1" applyFill="1" applyBorder="1" applyAlignment="1">
      <alignment horizontal="center" vertical="center"/>
    </xf>
    <xf numFmtId="3" fontId="21" fillId="2" borderId="3" xfId="0" applyNumberFormat="1" applyFont="1" applyFill="1" applyBorder="1" applyAlignment="1">
      <alignment horizontal="center" vertical="center"/>
    </xf>
    <xf numFmtId="0" fontId="21" fillId="2" borderId="8" xfId="0" applyFont="1" applyFill="1" applyBorder="1" applyAlignment="1">
      <alignment horizontal="center" vertical="center"/>
    </xf>
    <xf numFmtId="42" fontId="18" fillId="2" borderId="3" xfId="3" applyFont="1" applyFill="1" applyBorder="1" applyAlignment="1">
      <alignment horizontal="right" vertical="center" wrapText="1"/>
    </xf>
    <xf numFmtId="42" fontId="18" fillId="2" borderId="8" xfId="3" applyFont="1" applyFill="1" applyBorder="1" applyAlignment="1">
      <alignment horizontal="right" vertical="center" wrapText="1"/>
    </xf>
    <xf numFmtId="0" fontId="23" fillId="2" borderId="14" xfId="0" applyFont="1" applyFill="1" applyBorder="1" applyAlignment="1">
      <alignment horizontal="center" vertical="center"/>
    </xf>
    <xf numFmtId="0" fontId="23" fillId="2" borderId="15" xfId="0" applyFont="1" applyFill="1" applyBorder="1" applyAlignment="1">
      <alignment horizontal="center" vertical="center"/>
    </xf>
    <xf numFmtId="0" fontId="12" fillId="3" borderId="2" xfId="0" applyFont="1" applyFill="1" applyBorder="1" applyAlignment="1">
      <alignment horizontal="center" vertical="center" wrapText="1" readingOrder="1"/>
    </xf>
    <xf numFmtId="0" fontId="12" fillId="3" borderId="0" xfId="0" applyFont="1" applyFill="1" applyBorder="1" applyAlignment="1">
      <alignment horizontal="center" vertical="center" wrapText="1" readingOrder="1"/>
    </xf>
    <xf numFmtId="17" fontId="18" fillId="4" borderId="1" xfId="0" applyNumberFormat="1" applyFont="1" applyFill="1" applyBorder="1" applyAlignment="1">
      <alignment horizontal="center" vertical="center" wrapText="1" readingOrder="1"/>
    </xf>
    <xf numFmtId="0" fontId="18" fillId="4" borderId="1" xfId="0" applyFont="1" applyFill="1" applyBorder="1" applyAlignment="1">
      <alignment horizontal="center" vertical="center" wrapText="1" readingOrder="1"/>
    </xf>
    <xf numFmtId="0" fontId="18" fillId="3" borderId="1" xfId="0" applyFont="1" applyFill="1" applyBorder="1" applyAlignment="1">
      <alignment horizontal="center" vertical="center" wrapText="1" readingOrder="1"/>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40" fillId="0" borderId="24" xfId="0" applyFont="1" applyBorder="1" applyAlignment="1">
      <alignment horizontal="center" vertical="center" wrapText="1"/>
    </xf>
    <xf numFmtId="0" fontId="41" fillId="0" borderId="24" xfId="0" applyFont="1" applyBorder="1" applyAlignment="1">
      <alignment horizontal="center" vertical="center" wrapText="1"/>
    </xf>
    <xf numFmtId="0" fontId="1" fillId="0" borderId="24" xfId="0" applyFont="1" applyBorder="1" applyAlignment="1">
      <alignment horizontal="center" vertical="center" wrapText="1"/>
    </xf>
    <xf numFmtId="0" fontId="40" fillId="11" borderId="24" xfId="0" applyFont="1" applyFill="1" applyBorder="1" applyAlignment="1">
      <alignment horizontal="center" vertical="center" wrapText="1"/>
    </xf>
    <xf numFmtId="0" fontId="1" fillId="11" borderId="24" xfId="0" applyFont="1" applyFill="1" applyBorder="1" applyAlignment="1">
      <alignment horizontal="center" vertical="center" wrapText="1"/>
    </xf>
    <xf numFmtId="0" fontId="1" fillId="10" borderId="24" xfId="0" applyFont="1" applyFill="1" applyBorder="1" applyAlignment="1">
      <alignment horizontal="center" vertical="center" wrapText="1"/>
    </xf>
    <xf numFmtId="0" fontId="41" fillId="10" borderId="24" xfId="0" applyFont="1" applyFill="1" applyBorder="1" applyAlignment="1">
      <alignment horizontal="center" vertical="center" wrapText="1"/>
    </xf>
    <xf numFmtId="0" fontId="40" fillId="10" borderId="24" xfId="0" applyFont="1" applyFill="1" applyBorder="1" applyAlignment="1">
      <alignment horizontal="center" vertical="center" wrapText="1"/>
    </xf>
    <xf numFmtId="0" fontId="33" fillId="0" borderId="24" xfId="0" applyFont="1" applyBorder="1" applyAlignment="1">
      <alignment horizontal="center" vertical="center" wrapText="1"/>
    </xf>
    <xf numFmtId="0" fontId="33" fillId="11" borderId="24" xfId="0" applyFont="1" applyFill="1" applyBorder="1" applyAlignment="1">
      <alignment horizontal="center" vertical="center" wrapText="1"/>
    </xf>
    <xf numFmtId="3" fontId="1" fillId="0" borderId="24" xfId="0" applyNumberFormat="1" applyFont="1" applyBorder="1" applyAlignment="1">
      <alignment horizontal="center" vertical="center" wrapText="1"/>
    </xf>
    <xf numFmtId="0" fontId="41" fillId="11" borderId="24" xfId="0" applyFont="1" applyFill="1" applyBorder="1" applyAlignment="1">
      <alignment horizontal="center" vertical="center" wrapText="1"/>
    </xf>
    <xf numFmtId="169" fontId="1" fillId="0" borderId="24" xfId="0" applyNumberFormat="1" applyFont="1" applyBorder="1" applyAlignment="1">
      <alignment horizontal="center" vertical="center" wrapText="1"/>
    </xf>
    <xf numFmtId="14" fontId="1" fillId="11" borderId="24" xfId="0" applyNumberFormat="1" applyFont="1" applyFill="1" applyBorder="1" applyAlignment="1">
      <alignment horizontal="center" vertical="center" wrapText="1"/>
    </xf>
    <xf numFmtId="169" fontId="1" fillId="11" borderId="24" xfId="0" applyNumberFormat="1" applyFont="1" applyFill="1" applyBorder="1" applyAlignment="1">
      <alignment horizontal="center" vertical="center" wrapText="1"/>
    </xf>
    <xf numFmtId="14" fontId="1" fillId="0" borderId="24" xfId="0" applyNumberFormat="1" applyFont="1" applyBorder="1" applyAlignment="1">
      <alignment horizontal="center" vertical="center" wrapText="1"/>
    </xf>
    <xf numFmtId="169" fontId="1" fillId="10" borderId="24" xfId="0" applyNumberFormat="1" applyFont="1" applyFill="1" applyBorder="1" applyAlignment="1">
      <alignment horizontal="center" vertical="center" wrapText="1"/>
    </xf>
    <xf numFmtId="170" fontId="1" fillId="0" borderId="24" xfId="0" applyNumberFormat="1" applyFont="1" applyBorder="1" applyAlignment="1">
      <alignment horizontal="center" vertical="center" wrapText="1"/>
    </xf>
    <xf numFmtId="3" fontId="1" fillId="11" borderId="24" xfId="0" applyNumberFormat="1" applyFont="1" applyFill="1" applyBorder="1" applyAlignment="1">
      <alignment horizontal="center" vertical="center" wrapText="1"/>
    </xf>
    <xf numFmtId="3" fontId="1" fillId="10" borderId="24" xfId="0" applyNumberFormat="1" applyFont="1" applyFill="1" applyBorder="1" applyAlignment="1">
      <alignment horizontal="center" vertical="center" wrapText="1"/>
    </xf>
    <xf numFmtId="0" fontId="0" fillId="0" borderId="1" xfId="0" applyFill="1" applyBorder="1" applyAlignment="1">
      <alignment horizontal="left" vertical="center" wrapText="1"/>
    </xf>
    <xf numFmtId="0" fontId="44" fillId="0" borderId="1" xfId="0" applyFont="1" applyBorder="1" applyAlignment="1">
      <alignment horizontal="center" vertical="center"/>
    </xf>
    <xf numFmtId="0" fontId="46" fillId="0" borderId="1" xfId="0" applyFont="1" applyBorder="1" applyAlignment="1">
      <alignment horizontal="center" vertical="center"/>
    </xf>
    <xf numFmtId="0" fontId="46" fillId="0" borderId="1" xfId="0" applyFont="1" applyBorder="1" applyAlignment="1">
      <alignment horizontal="center" vertical="center" wrapText="1"/>
    </xf>
    <xf numFmtId="0" fontId="45" fillId="0" borderId="1" xfId="0" applyFont="1" applyBorder="1" applyAlignment="1">
      <alignment horizontal="center" vertical="center"/>
    </xf>
    <xf numFmtId="0" fontId="44" fillId="11" borderId="1" xfId="0" applyFont="1" applyFill="1" applyBorder="1" applyAlignment="1">
      <alignment horizontal="center" vertical="center"/>
    </xf>
    <xf numFmtId="0" fontId="45" fillId="11" borderId="1" xfId="0" applyFont="1" applyFill="1" applyBorder="1" applyAlignment="1">
      <alignment horizontal="center" vertical="center" wrapText="1"/>
    </xf>
    <xf numFmtId="0" fontId="45" fillId="11" borderId="1" xfId="0" applyFont="1" applyFill="1" applyBorder="1" applyAlignment="1">
      <alignment horizontal="center" vertical="center"/>
    </xf>
    <xf numFmtId="0" fontId="46" fillId="11" borderId="1" xfId="0" applyFont="1" applyFill="1" applyBorder="1" applyAlignment="1">
      <alignment horizontal="center" vertical="center"/>
    </xf>
    <xf numFmtId="0" fontId="44" fillId="12" borderId="1" xfId="0" applyFont="1" applyFill="1" applyBorder="1" applyAlignment="1">
      <alignment horizontal="center" vertical="center"/>
    </xf>
    <xf numFmtId="0" fontId="46" fillId="12" borderId="1" xfId="0" applyFont="1" applyFill="1" applyBorder="1" applyAlignment="1">
      <alignment horizontal="center" vertical="center" wrapText="1"/>
    </xf>
    <xf numFmtId="0" fontId="46" fillId="11" borderId="1" xfId="0" applyFont="1" applyFill="1" applyBorder="1" applyAlignment="1">
      <alignment horizontal="center" vertical="center" wrapText="1"/>
    </xf>
    <xf numFmtId="0" fontId="47"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48" fillId="11" borderId="1" xfId="0" applyFont="1" applyFill="1" applyBorder="1" applyAlignment="1">
      <alignment horizontal="center" vertical="center" wrapText="1"/>
    </xf>
    <xf numFmtId="0" fontId="50" fillId="0" borderId="1" xfId="0" applyFont="1" applyBorder="1" applyAlignment="1">
      <alignment horizontal="center" vertical="center" wrapText="1"/>
    </xf>
    <xf numFmtId="0" fontId="47" fillId="12" borderId="1" xfId="0" applyFont="1" applyFill="1" applyBorder="1" applyAlignment="1">
      <alignment horizontal="center" vertical="center" wrapText="1"/>
    </xf>
    <xf numFmtId="0" fontId="47" fillId="11" borderId="1" xfId="0" applyFont="1" applyFill="1" applyBorder="1" applyAlignment="1">
      <alignment horizontal="center" vertical="center" wrapText="1"/>
    </xf>
    <xf numFmtId="3" fontId="45" fillId="0" borderId="1" xfId="0" applyNumberFormat="1" applyFont="1" applyBorder="1" applyAlignment="1">
      <alignment horizontal="center" vertical="center"/>
    </xf>
    <xf numFmtId="3" fontId="45" fillId="11" borderId="1" xfId="0" applyNumberFormat="1" applyFont="1" applyFill="1" applyBorder="1" applyAlignment="1">
      <alignment horizontal="center" vertical="center" wrapText="1"/>
    </xf>
    <xf numFmtId="3" fontId="51" fillId="0" borderId="1" xfId="0" applyNumberFormat="1" applyFont="1" applyBorder="1" applyAlignment="1">
      <alignment horizontal="center" vertical="center"/>
    </xf>
    <xf numFmtId="3" fontId="45" fillId="12" borderId="1" xfId="0" applyNumberFormat="1" applyFont="1" applyFill="1" applyBorder="1" applyAlignment="1">
      <alignment horizontal="center" vertical="center" wrapText="1"/>
    </xf>
    <xf numFmtId="169" fontId="45" fillId="11" borderId="1" xfId="0" applyNumberFormat="1" applyFont="1" applyFill="1" applyBorder="1" applyAlignment="1">
      <alignment horizontal="center" vertical="center" wrapText="1"/>
    </xf>
    <xf numFmtId="14" fontId="45" fillId="0" borderId="1" xfId="0" applyNumberFormat="1" applyFont="1" applyBorder="1" applyAlignment="1">
      <alignment horizontal="center" vertical="center"/>
    </xf>
    <xf numFmtId="14" fontId="45" fillId="11" borderId="1" xfId="0" applyNumberFormat="1" applyFont="1" applyFill="1" applyBorder="1" applyAlignment="1">
      <alignment horizontal="center" vertical="center" wrapText="1"/>
    </xf>
    <xf numFmtId="169" fontId="45" fillId="12" borderId="1" xfId="0" applyNumberFormat="1" applyFont="1" applyFill="1" applyBorder="1" applyAlignment="1">
      <alignment horizontal="center" vertical="center" wrapText="1"/>
    </xf>
    <xf numFmtId="14" fontId="46" fillId="11" borderId="1" xfId="0" applyNumberFormat="1" applyFont="1" applyFill="1" applyBorder="1" applyAlignment="1">
      <alignment horizontal="center" vertical="center" wrapText="1"/>
    </xf>
    <xf numFmtId="0" fontId="45" fillId="12" borderId="1" xfId="0" applyFont="1" applyFill="1" applyBorder="1" applyAlignment="1">
      <alignment horizontal="center" vertical="center" wrapText="1"/>
    </xf>
    <xf numFmtId="3" fontId="45" fillId="11" borderId="21" xfId="0" applyNumberFormat="1" applyFont="1" applyFill="1" applyBorder="1" applyAlignment="1">
      <alignment horizontal="center" vertical="center" wrapText="1"/>
    </xf>
  </cellXfs>
  <cellStyles count="28">
    <cellStyle name="40% - Énfasis1" xfId="27" builtinId="31"/>
    <cellStyle name="Moneda" xfId="8" builtinId="4"/>
    <cellStyle name="Moneda [0]" xfId="3" builtinId="7"/>
    <cellStyle name="Moneda [0] 2" xfId="4"/>
    <cellStyle name="Moneda [0] 3" xfId="10"/>
    <cellStyle name="Moneda [0] 3 2" xfId="26"/>
    <cellStyle name="Moneda 10" xfId="14"/>
    <cellStyle name="Moneda 11" xfId="15"/>
    <cellStyle name="Moneda 12" xfId="16"/>
    <cellStyle name="Moneda 13" xfId="17"/>
    <cellStyle name="Moneda 14" xfId="18"/>
    <cellStyle name="Moneda 14 2" xfId="19"/>
    <cellStyle name="Moneda 2" xfId="2"/>
    <cellStyle name="Moneda 23" xfId="20"/>
    <cellStyle name="Moneda 3" xfId="5"/>
    <cellStyle name="Moneda 31" xfId="21"/>
    <cellStyle name="Moneda 37" xfId="22"/>
    <cellStyle name="Moneda 4" xfId="6"/>
    <cellStyle name="Moneda 43" xfId="23"/>
    <cellStyle name="Moneda 5" xfId="7"/>
    <cellStyle name="Moneda 50" xfId="24"/>
    <cellStyle name="Moneda 56" xfId="25"/>
    <cellStyle name="Moneda 6" xfId="9"/>
    <cellStyle name="Moneda 7" xfId="11"/>
    <cellStyle name="Moneda 8" xfId="12"/>
    <cellStyle name="Moneda 9" xfId="1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158750</xdr:rowOff>
    </xdr:from>
    <xdr:to>
      <xdr:col>1</xdr:col>
      <xdr:colOff>222251</xdr:colOff>
      <xdr:row>2</xdr:row>
      <xdr:rowOff>325438</xdr:rowOff>
    </xdr:to>
    <xdr:pic>
      <xdr:nvPicPr>
        <xdr:cNvPr id="2" name="Imagen 1"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1" y="158750"/>
          <a:ext cx="1212850" cy="1042988"/>
        </a:xfrm>
        <a:prstGeom prst="rect">
          <a:avLst/>
        </a:prstGeom>
        <a:noFill/>
        <a:ln>
          <a:noFill/>
        </a:ln>
      </xdr:spPr>
    </xdr:pic>
    <xdr:clientData/>
  </xdr:twoCellAnchor>
  <xdr:oneCellAnchor>
    <xdr:from>
      <xdr:col>4</xdr:col>
      <xdr:colOff>0</xdr:colOff>
      <xdr:row>8</xdr:row>
      <xdr:rowOff>0</xdr:rowOff>
    </xdr:from>
    <xdr:ext cx="184731" cy="264560"/>
    <xdr:sp macro="" textlink="">
      <xdr:nvSpPr>
        <xdr:cNvPr id="3" name="CuadroTexto 2"/>
        <xdr:cNvSpPr txBox="1"/>
      </xdr:nvSpPr>
      <xdr:spPr>
        <a:xfrm>
          <a:off x="7962900" y="582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8</xdr:row>
      <xdr:rowOff>0</xdr:rowOff>
    </xdr:from>
    <xdr:ext cx="184731" cy="264560"/>
    <xdr:sp macro="" textlink="">
      <xdr:nvSpPr>
        <xdr:cNvPr id="4" name="CuadroTexto 3"/>
        <xdr:cNvSpPr txBox="1"/>
      </xdr:nvSpPr>
      <xdr:spPr>
        <a:xfrm>
          <a:off x="7962900" y="582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8</xdr:row>
      <xdr:rowOff>0</xdr:rowOff>
    </xdr:from>
    <xdr:ext cx="184731" cy="264560"/>
    <xdr:sp macro="" textlink="">
      <xdr:nvSpPr>
        <xdr:cNvPr id="5" name="CuadroTexto 4"/>
        <xdr:cNvSpPr txBox="1"/>
      </xdr:nvSpPr>
      <xdr:spPr>
        <a:xfrm>
          <a:off x="7962900" y="582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8</xdr:row>
      <xdr:rowOff>0</xdr:rowOff>
    </xdr:from>
    <xdr:ext cx="184731" cy="264560"/>
    <xdr:sp macro="" textlink="">
      <xdr:nvSpPr>
        <xdr:cNvPr id="6" name="CuadroTexto 5"/>
        <xdr:cNvSpPr txBox="1"/>
      </xdr:nvSpPr>
      <xdr:spPr>
        <a:xfrm>
          <a:off x="7962900" y="582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71439</xdr:colOff>
      <xdr:row>0</xdr:row>
      <xdr:rowOff>63501</xdr:rowOff>
    </xdr:from>
    <xdr:to>
      <xdr:col>1</xdr:col>
      <xdr:colOff>103189</xdr:colOff>
      <xdr:row>2</xdr:row>
      <xdr:rowOff>230189</xdr:rowOff>
    </xdr:to>
    <xdr:pic>
      <xdr:nvPicPr>
        <xdr:cNvPr id="2" name="Imagen 1"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439" y="63501"/>
          <a:ext cx="1214438" cy="1039813"/>
        </a:xfrm>
        <a:prstGeom prst="rect">
          <a:avLst/>
        </a:prstGeom>
        <a:noFill/>
        <a:ln>
          <a:noFill/>
        </a:ln>
      </xdr:spPr>
    </xdr:pic>
    <xdr:clientData/>
  </xdr:twoCellAnchor>
  <xdr:oneCellAnchor>
    <xdr:from>
      <xdr:col>4</xdr:col>
      <xdr:colOff>0</xdr:colOff>
      <xdr:row>12</xdr:row>
      <xdr:rowOff>0</xdr:rowOff>
    </xdr:from>
    <xdr:ext cx="184731" cy="264560"/>
    <xdr:sp macro="" textlink="">
      <xdr:nvSpPr>
        <xdr:cNvPr id="3" name="CuadroTexto 2"/>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12</xdr:row>
      <xdr:rowOff>0</xdr:rowOff>
    </xdr:from>
    <xdr:ext cx="184731" cy="264560"/>
    <xdr:sp macro="" textlink="">
      <xdr:nvSpPr>
        <xdr:cNvPr id="4" name="CuadroTexto 3"/>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12</xdr:row>
      <xdr:rowOff>0</xdr:rowOff>
    </xdr:from>
    <xdr:ext cx="184731" cy="264560"/>
    <xdr:sp macro="" textlink="">
      <xdr:nvSpPr>
        <xdr:cNvPr id="5" name="CuadroTexto 4"/>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12</xdr:row>
      <xdr:rowOff>0</xdr:rowOff>
    </xdr:from>
    <xdr:ext cx="184731" cy="264560"/>
    <xdr:sp macro="" textlink="">
      <xdr:nvSpPr>
        <xdr:cNvPr id="6" name="CuadroTexto 5"/>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190501</xdr:colOff>
      <xdr:row>0</xdr:row>
      <xdr:rowOff>158750</xdr:rowOff>
    </xdr:from>
    <xdr:to>
      <xdr:col>1</xdr:col>
      <xdr:colOff>222251</xdr:colOff>
      <xdr:row>2</xdr:row>
      <xdr:rowOff>325438</xdr:rowOff>
    </xdr:to>
    <xdr:pic>
      <xdr:nvPicPr>
        <xdr:cNvPr id="2" name="Imagen 1"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1" y="158750"/>
          <a:ext cx="1212850" cy="1042988"/>
        </a:xfrm>
        <a:prstGeom prst="rect">
          <a:avLst/>
        </a:prstGeom>
        <a:noFill/>
        <a:ln>
          <a:noFill/>
        </a:ln>
      </xdr:spPr>
    </xdr:pic>
    <xdr:clientData/>
  </xdr:twoCellAnchor>
  <xdr:oneCellAnchor>
    <xdr:from>
      <xdr:col>4</xdr:col>
      <xdr:colOff>0</xdr:colOff>
      <xdr:row>9</xdr:row>
      <xdr:rowOff>0</xdr:rowOff>
    </xdr:from>
    <xdr:ext cx="184731" cy="264560"/>
    <xdr:sp macro="" textlink="">
      <xdr:nvSpPr>
        <xdr:cNvPr id="3" name="CuadroTexto 2"/>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9</xdr:row>
      <xdr:rowOff>0</xdr:rowOff>
    </xdr:from>
    <xdr:ext cx="184731" cy="264560"/>
    <xdr:sp macro="" textlink="">
      <xdr:nvSpPr>
        <xdr:cNvPr id="4" name="CuadroTexto 3"/>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9</xdr:row>
      <xdr:rowOff>0</xdr:rowOff>
    </xdr:from>
    <xdr:ext cx="184731" cy="264560"/>
    <xdr:sp macro="" textlink="">
      <xdr:nvSpPr>
        <xdr:cNvPr id="5" name="CuadroTexto 4"/>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9</xdr:row>
      <xdr:rowOff>0</xdr:rowOff>
    </xdr:from>
    <xdr:ext cx="184731" cy="264560"/>
    <xdr:sp macro="" textlink="">
      <xdr:nvSpPr>
        <xdr:cNvPr id="6" name="CuadroTexto 5"/>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0</xdr:colOff>
      <xdr:row>0</xdr:row>
      <xdr:rowOff>0</xdr:rowOff>
    </xdr:from>
    <xdr:ext cx="184731" cy="264560"/>
    <xdr:sp macro="" textlink="">
      <xdr:nvSpPr>
        <xdr:cNvPr id="9" name="CuadroTexto 8"/>
        <xdr:cNvSpPr txBox="1"/>
      </xdr:nvSpPr>
      <xdr:spPr>
        <a:xfrm>
          <a:off x="788670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0</xdr:colOff>
      <xdr:row>0</xdr:row>
      <xdr:rowOff>0</xdr:rowOff>
    </xdr:from>
    <xdr:ext cx="184731" cy="264560"/>
    <xdr:sp macro="" textlink="">
      <xdr:nvSpPr>
        <xdr:cNvPr id="10" name="CuadroTexto 9"/>
        <xdr:cNvSpPr txBox="1"/>
      </xdr:nvSpPr>
      <xdr:spPr>
        <a:xfrm>
          <a:off x="788670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57922</xdr:colOff>
      <xdr:row>9</xdr:row>
      <xdr:rowOff>0</xdr:rowOff>
    </xdr:from>
    <xdr:ext cx="184731" cy="264560"/>
    <xdr:sp macro="" textlink="">
      <xdr:nvSpPr>
        <xdr:cNvPr id="11" name="CuadroTexto 10"/>
        <xdr:cNvSpPr txBox="1"/>
      </xdr:nvSpPr>
      <xdr:spPr>
        <a:xfrm>
          <a:off x="868680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57922</xdr:colOff>
      <xdr:row>9</xdr:row>
      <xdr:rowOff>0</xdr:rowOff>
    </xdr:from>
    <xdr:ext cx="184731" cy="264560"/>
    <xdr:sp macro="" textlink="">
      <xdr:nvSpPr>
        <xdr:cNvPr id="12" name="CuadroTexto 11"/>
        <xdr:cNvSpPr txBox="1"/>
      </xdr:nvSpPr>
      <xdr:spPr>
        <a:xfrm>
          <a:off x="868680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190501</xdr:colOff>
      <xdr:row>0</xdr:row>
      <xdr:rowOff>158750</xdr:rowOff>
    </xdr:from>
    <xdr:to>
      <xdr:col>1</xdr:col>
      <xdr:colOff>222251</xdr:colOff>
      <xdr:row>2</xdr:row>
      <xdr:rowOff>325438</xdr:rowOff>
    </xdr:to>
    <xdr:pic>
      <xdr:nvPicPr>
        <xdr:cNvPr id="2" name="Imagen 1"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1" y="158750"/>
          <a:ext cx="1212850" cy="1042988"/>
        </a:xfrm>
        <a:prstGeom prst="rect">
          <a:avLst/>
        </a:prstGeom>
        <a:noFill/>
        <a:ln>
          <a:noFill/>
        </a:ln>
      </xdr:spPr>
    </xdr:pic>
    <xdr:clientData/>
  </xdr:twoCellAnchor>
  <xdr:oneCellAnchor>
    <xdr:from>
      <xdr:col>4</xdr:col>
      <xdr:colOff>0</xdr:colOff>
      <xdr:row>7</xdr:row>
      <xdr:rowOff>0</xdr:rowOff>
    </xdr:from>
    <xdr:ext cx="184731" cy="264560"/>
    <xdr:sp macro="" textlink="">
      <xdr:nvSpPr>
        <xdr:cNvPr id="3" name="CuadroTexto 2"/>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7</xdr:row>
      <xdr:rowOff>0</xdr:rowOff>
    </xdr:from>
    <xdr:ext cx="184731" cy="264560"/>
    <xdr:sp macro="" textlink="">
      <xdr:nvSpPr>
        <xdr:cNvPr id="4" name="CuadroTexto 3"/>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7</xdr:row>
      <xdr:rowOff>0</xdr:rowOff>
    </xdr:from>
    <xdr:ext cx="184731" cy="264560"/>
    <xdr:sp macro="" textlink="">
      <xdr:nvSpPr>
        <xdr:cNvPr id="5" name="CuadroTexto 4"/>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7</xdr:row>
      <xdr:rowOff>0</xdr:rowOff>
    </xdr:from>
    <xdr:ext cx="184731" cy="264560"/>
    <xdr:sp macro="" textlink="">
      <xdr:nvSpPr>
        <xdr:cNvPr id="6" name="CuadroTexto 5"/>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8</xdr:col>
      <xdr:colOff>57922</xdr:colOff>
      <xdr:row>0</xdr:row>
      <xdr:rowOff>0</xdr:rowOff>
    </xdr:from>
    <xdr:ext cx="184731" cy="264560"/>
    <xdr:sp macro="" textlink="">
      <xdr:nvSpPr>
        <xdr:cNvPr id="7" name="CuadroTexto 3"/>
        <xdr:cNvSpPr txBox="1"/>
      </xdr:nvSpPr>
      <xdr:spPr>
        <a:xfrm>
          <a:off x="868680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8</xdr:col>
      <xdr:colOff>57922</xdr:colOff>
      <xdr:row>0</xdr:row>
      <xdr:rowOff>0</xdr:rowOff>
    </xdr:from>
    <xdr:ext cx="184731" cy="264560"/>
    <xdr:sp macro="" textlink="">
      <xdr:nvSpPr>
        <xdr:cNvPr id="8" name="CuadroTexto 4"/>
        <xdr:cNvSpPr txBox="1"/>
      </xdr:nvSpPr>
      <xdr:spPr>
        <a:xfrm>
          <a:off x="868680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0</xdr:col>
      <xdr:colOff>57922</xdr:colOff>
      <xdr:row>0</xdr:row>
      <xdr:rowOff>0</xdr:rowOff>
    </xdr:from>
    <xdr:ext cx="184731" cy="264560"/>
    <xdr:sp macro="" textlink="">
      <xdr:nvSpPr>
        <xdr:cNvPr id="9" name="CuadroTexto 8"/>
        <xdr:cNvSpPr txBox="1"/>
      </xdr:nvSpPr>
      <xdr:spPr>
        <a:xfrm>
          <a:off x="10658475"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0</xdr:col>
      <xdr:colOff>57922</xdr:colOff>
      <xdr:row>0</xdr:row>
      <xdr:rowOff>0</xdr:rowOff>
    </xdr:from>
    <xdr:ext cx="184731" cy="264560"/>
    <xdr:sp macro="" textlink="">
      <xdr:nvSpPr>
        <xdr:cNvPr id="10" name="CuadroTexto 9"/>
        <xdr:cNvSpPr txBox="1"/>
      </xdr:nvSpPr>
      <xdr:spPr>
        <a:xfrm>
          <a:off x="10658475"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8</xdr:col>
      <xdr:colOff>57922</xdr:colOff>
      <xdr:row>0</xdr:row>
      <xdr:rowOff>0</xdr:rowOff>
    </xdr:from>
    <xdr:ext cx="184731" cy="264560"/>
    <xdr:sp macro="" textlink="">
      <xdr:nvSpPr>
        <xdr:cNvPr id="11" name="CuadroTexto 3"/>
        <xdr:cNvSpPr txBox="1"/>
      </xdr:nvSpPr>
      <xdr:spPr>
        <a:xfrm>
          <a:off x="771525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8</xdr:col>
      <xdr:colOff>57922</xdr:colOff>
      <xdr:row>0</xdr:row>
      <xdr:rowOff>0</xdr:rowOff>
    </xdr:from>
    <xdr:ext cx="184731" cy="264560"/>
    <xdr:sp macro="" textlink="">
      <xdr:nvSpPr>
        <xdr:cNvPr id="12" name="CuadroTexto 4"/>
        <xdr:cNvSpPr txBox="1"/>
      </xdr:nvSpPr>
      <xdr:spPr>
        <a:xfrm>
          <a:off x="771525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57922</xdr:colOff>
      <xdr:row>77</xdr:row>
      <xdr:rowOff>0</xdr:rowOff>
    </xdr:from>
    <xdr:ext cx="184731" cy="264560"/>
    <xdr:sp macro="" textlink="">
      <xdr:nvSpPr>
        <xdr:cNvPr id="3" name="CuadroTexto 3"/>
        <xdr:cNvSpPr txBox="1"/>
      </xdr:nvSpPr>
      <xdr:spPr>
        <a:xfrm>
          <a:off x="13773922" y="426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3</xdr:col>
      <xdr:colOff>57922</xdr:colOff>
      <xdr:row>77</xdr:row>
      <xdr:rowOff>0</xdr:rowOff>
    </xdr:from>
    <xdr:ext cx="184731" cy="264560"/>
    <xdr:sp macro="" textlink="">
      <xdr:nvSpPr>
        <xdr:cNvPr id="4" name="CuadroTexto 4"/>
        <xdr:cNvSpPr txBox="1"/>
      </xdr:nvSpPr>
      <xdr:spPr>
        <a:xfrm>
          <a:off x="13773922" y="426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3</xdr:col>
      <xdr:colOff>57922</xdr:colOff>
      <xdr:row>77</xdr:row>
      <xdr:rowOff>0</xdr:rowOff>
    </xdr:from>
    <xdr:ext cx="184731" cy="264560"/>
    <xdr:sp macro="" textlink="">
      <xdr:nvSpPr>
        <xdr:cNvPr id="5" name="CuadroTexto 4"/>
        <xdr:cNvSpPr txBox="1"/>
      </xdr:nvSpPr>
      <xdr:spPr>
        <a:xfrm>
          <a:off x="13773922" y="3184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3</xdr:col>
      <xdr:colOff>57922</xdr:colOff>
      <xdr:row>77</xdr:row>
      <xdr:rowOff>0</xdr:rowOff>
    </xdr:from>
    <xdr:ext cx="184731" cy="264560"/>
    <xdr:sp macro="" textlink="">
      <xdr:nvSpPr>
        <xdr:cNvPr id="6" name="CuadroTexto 5"/>
        <xdr:cNvSpPr txBox="1"/>
      </xdr:nvSpPr>
      <xdr:spPr>
        <a:xfrm>
          <a:off x="13773922" y="3184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77</xdr:row>
      <xdr:rowOff>0</xdr:rowOff>
    </xdr:from>
    <xdr:ext cx="184731" cy="264560"/>
    <xdr:sp macro="" textlink="">
      <xdr:nvSpPr>
        <xdr:cNvPr id="9" name="CuadroTexto 3"/>
        <xdr:cNvSpPr txBox="1"/>
      </xdr:nvSpPr>
      <xdr:spPr>
        <a:xfrm>
          <a:off x="11325225"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77</xdr:row>
      <xdr:rowOff>0</xdr:rowOff>
    </xdr:from>
    <xdr:ext cx="184731" cy="264560"/>
    <xdr:sp macro="" textlink="">
      <xdr:nvSpPr>
        <xdr:cNvPr id="10" name="CuadroTexto 4"/>
        <xdr:cNvSpPr txBox="1"/>
      </xdr:nvSpPr>
      <xdr:spPr>
        <a:xfrm>
          <a:off x="11325225"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editAs="oneCell">
    <xdr:from>
      <xdr:col>0</xdr:col>
      <xdr:colOff>114301</xdr:colOff>
      <xdr:row>0</xdr:row>
      <xdr:rowOff>11076</xdr:rowOff>
    </xdr:from>
    <xdr:to>
      <xdr:col>1</xdr:col>
      <xdr:colOff>825501</xdr:colOff>
      <xdr:row>3</xdr:row>
      <xdr:rowOff>0</xdr:rowOff>
    </xdr:to>
    <xdr:pic>
      <xdr:nvPicPr>
        <xdr:cNvPr id="12" name="Imagen 1"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1" y="11076"/>
          <a:ext cx="2018119" cy="775290"/>
        </a:xfrm>
        <a:prstGeom prst="rect">
          <a:avLst/>
        </a:prstGeom>
        <a:noFill/>
        <a:ln>
          <a:noFill/>
        </a:ln>
      </xdr:spPr>
    </xdr:pic>
    <xdr:clientData/>
  </xdr:twoCellAnchor>
  <xdr:oneCellAnchor>
    <xdr:from>
      <xdr:col>9</xdr:col>
      <xdr:colOff>57922</xdr:colOff>
      <xdr:row>77</xdr:row>
      <xdr:rowOff>0</xdr:rowOff>
    </xdr:from>
    <xdr:ext cx="184731" cy="264560"/>
    <xdr:sp macro="" textlink="">
      <xdr:nvSpPr>
        <xdr:cNvPr id="11" name="CuadroTexto 3"/>
        <xdr:cNvSpPr txBox="1"/>
      </xdr:nvSpPr>
      <xdr:spPr>
        <a:xfrm>
          <a:off x="8048625"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77</xdr:row>
      <xdr:rowOff>0</xdr:rowOff>
    </xdr:from>
    <xdr:ext cx="184731" cy="264560"/>
    <xdr:sp macro="" textlink="">
      <xdr:nvSpPr>
        <xdr:cNvPr id="13" name="CuadroTexto 4"/>
        <xdr:cNvSpPr txBox="1"/>
      </xdr:nvSpPr>
      <xdr:spPr>
        <a:xfrm>
          <a:off x="8048625"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77</xdr:row>
      <xdr:rowOff>0</xdr:rowOff>
    </xdr:from>
    <xdr:ext cx="184731" cy="264560"/>
    <xdr:sp macro="" textlink="">
      <xdr:nvSpPr>
        <xdr:cNvPr id="14" name="CuadroTexto 3"/>
        <xdr:cNvSpPr txBox="1"/>
      </xdr:nvSpPr>
      <xdr:spPr>
        <a:xfrm>
          <a:off x="12491222"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77</xdr:row>
      <xdr:rowOff>0</xdr:rowOff>
    </xdr:from>
    <xdr:ext cx="184731" cy="264560"/>
    <xdr:sp macro="" textlink="">
      <xdr:nvSpPr>
        <xdr:cNvPr id="15" name="CuadroTexto 4"/>
        <xdr:cNvSpPr txBox="1"/>
      </xdr:nvSpPr>
      <xdr:spPr>
        <a:xfrm>
          <a:off x="12491222"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77</xdr:row>
      <xdr:rowOff>0</xdr:rowOff>
    </xdr:from>
    <xdr:ext cx="184731" cy="264560"/>
    <xdr:sp macro="" textlink="">
      <xdr:nvSpPr>
        <xdr:cNvPr id="16" name="CuadroTexto 3"/>
        <xdr:cNvSpPr txBox="1"/>
      </xdr:nvSpPr>
      <xdr:spPr>
        <a:xfrm>
          <a:off x="12491222"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77</xdr:row>
      <xdr:rowOff>0</xdr:rowOff>
    </xdr:from>
    <xdr:ext cx="184731" cy="264560"/>
    <xdr:sp macro="" textlink="">
      <xdr:nvSpPr>
        <xdr:cNvPr id="17" name="CuadroTexto 4"/>
        <xdr:cNvSpPr txBox="1"/>
      </xdr:nvSpPr>
      <xdr:spPr>
        <a:xfrm>
          <a:off x="12491222"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0</xdr:row>
      <xdr:rowOff>0</xdr:rowOff>
    </xdr:from>
    <xdr:ext cx="184731" cy="264560"/>
    <xdr:sp macro="" textlink="">
      <xdr:nvSpPr>
        <xdr:cNvPr id="18" name="CuadroTexto 3"/>
        <xdr:cNvSpPr txBox="1"/>
      </xdr:nvSpPr>
      <xdr:spPr>
        <a:xfrm>
          <a:off x="14411325"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0</xdr:row>
      <xdr:rowOff>0</xdr:rowOff>
    </xdr:from>
    <xdr:ext cx="184731" cy="264560"/>
    <xdr:sp macro="" textlink="">
      <xdr:nvSpPr>
        <xdr:cNvPr id="19" name="CuadroTexto 4"/>
        <xdr:cNvSpPr txBox="1"/>
      </xdr:nvSpPr>
      <xdr:spPr>
        <a:xfrm>
          <a:off x="14411325"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0</xdr:row>
      <xdr:rowOff>0</xdr:rowOff>
    </xdr:from>
    <xdr:ext cx="184731" cy="264560"/>
    <xdr:sp macro="" textlink="">
      <xdr:nvSpPr>
        <xdr:cNvPr id="20" name="CuadroTexto 3"/>
        <xdr:cNvSpPr txBox="1"/>
      </xdr:nvSpPr>
      <xdr:spPr>
        <a:xfrm>
          <a:off x="14782800"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0</xdr:row>
      <xdr:rowOff>0</xdr:rowOff>
    </xdr:from>
    <xdr:ext cx="184731" cy="264560"/>
    <xdr:sp macro="" textlink="">
      <xdr:nvSpPr>
        <xdr:cNvPr id="21" name="CuadroTexto 4"/>
        <xdr:cNvSpPr txBox="1"/>
      </xdr:nvSpPr>
      <xdr:spPr>
        <a:xfrm>
          <a:off x="14782800"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0</xdr:row>
      <xdr:rowOff>0</xdr:rowOff>
    </xdr:from>
    <xdr:ext cx="184731" cy="264560"/>
    <xdr:sp macro="" textlink="">
      <xdr:nvSpPr>
        <xdr:cNvPr id="22" name="CuadroTexto 3"/>
        <xdr:cNvSpPr txBox="1"/>
      </xdr:nvSpPr>
      <xdr:spPr>
        <a:xfrm>
          <a:off x="7543800"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0</xdr:row>
      <xdr:rowOff>0</xdr:rowOff>
    </xdr:from>
    <xdr:ext cx="184731" cy="264560"/>
    <xdr:sp macro="" textlink="">
      <xdr:nvSpPr>
        <xdr:cNvPr id="23" name="CuadroTexto 4"/>
        <xdr:cNvSpPr txBox="1"/>
      </xdr:nvSpPr>
      <xdr:spPr>
        <a:xfrm>
          <a:off x="7543800"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77</xdr:row>
      <xdr:rowOff>0</xdr:rowOff>
    </xdr:from>
    <xdr:ext cx="184731" cy="264560"/>
    <xdr:sp macro="" textlink="">
      <xdr:nvSpPr>
        <xdr:cNvPr id="24" name="CuadroTexto 3"/>
        <xdr:cNvSpPr txBox="1"/>
      </xdr:nvSpPr>
      <xdr:spPr>
        <a:xfrm>
          <a:off x="16301222" y="1045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77</xdr:row>
      <xdr:rowOff>0</xdr:rowOff>
    </xdr:from>
    <xdr:ext cx="184731" cy="264560"/>
    <xdr:sp macro="" textlink="">
      <xdr:nvSpPr>
        <xdr:cNvPr id="25" name="CuadroTexto 4"/>
        <xdr:cNvSpPr txBox="1"/>
      </xdr:nvSpPr>
      <xdr:spPr>
        <a:xfrm>
          <a:off x="16301222" y="1045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77</xdr:row>
      <xdr:rowOff>0</xdr:rowOff>
    </xdr:from>
    <xdr:ext cx="184731" cy="264560"/>
    <xdr:sp macro="" textlink="">
      <xdr:nvSpPr>
        <xdr:cNvPr id="26" name="CuadroTexto 3"/>
        <xdr:cNvSpPr txBox="1"/>
      </xdr:nvSpPr>
      <xdr:spPr>
        <a:xfrm>
          <a:off x="16301222" y="1045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77</xdr:row>
      <xdr:rowOff>0</xdr:rowOff>
    </xdr:from>
    <xdr:ext cx="184731" cy="264560"/>
    <xdr:sp macro="" textlink="">
      <xdr:nvSpPr>
        <xdr:cNvPr id="27" name="CuadroTexto 4"/>
        <xdr:cNvSpPr txBox="1"/>
      </xdr:nvSpPr>
      <xdr:spPr>
        <a:xfrm>
          <a:off x="16301222" y="1045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57922</xdr:colOff>
      <xdr:row>121</xdr:row>
      <xdr:rowOff>0</xdr:rowOff>
    </xdr:from>
    <xdr:ext cx="184731" cy="264560"/>
    <xdr:sp macro="" textlink="">
      <xdr:nvSpPr>
        <xdr:cNvPr id="2" name="CuadroTexto 3"/>
        <xdr:cNvSpPr txBox="1"/>
      </xdr:nvSpPr>
      <xdr:spPr>
        <a:xfrm>
          <a:off x="85923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3</xdr:col>
      <xdr:colOff>57922</xdr:colOff>
      <xdr:row>121</xdr:row>
      <xdr:rowOff>0</xdr:rowOff>
    </xdr:from>
    <xdr:ext cx="184731" cy="264560"/>
    <xdr:sp macro="" textlink="">
      <xdr:nvSpPr>
        <xdr:cNvPr id="3" name="CuadroTexto 4"/>
        <xdr:cNvSpPr txBox="1"/>
      </xdr:nvSpPr>
      <xdr:spPr>
        <a:xfrm>
          <a:off x="85923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3</xdr:col>
      <xdr:colOff>57922</xdr:colOff>
      <xdr:row>121</xdr:row>
      <xdr:rowOff>0</xdr:rowOff>
    </xdr:from>
    <xdr:ext cx="184731" cy="264560"/>
    <xdr:sp macro="" textlink="">
      <xdr:nvSpPr>
        <xdr:cNvPr id="4" name="CuadroTexto 3"/>
        <xdr:cNvSpPr txBox="1"/>
      </xdr:nvSpPr>
      <xdr:spPr>
        <a:xfrm>
          <a:off x="85923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3</xdr:col>
      <xdr:colOff>57922</xdr:colOff>
      <xdr:row>121</xdr:row>
      <xdr:rowOff>0</xdr:rowOff>
    </xdr:from>
    <xdr:ext cx="184731" cy="264560"/>
    <xdr:sp macro="" textlink="">
      <xdr:nvSpPr>
        <xdr:cNvPr id="5" name="CuadroTexto 4"/>
        <xdr:cNvSpPr txBox="1"/>
      </xdr:nvSpPr>
      <xdr:spPr>
        <a:xfrm>
          <a:off x="85923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11</xdr:col>
      <xdr:colOff>57922</xdr:colOff>
      <xdr:row>121</xdr:row>
      <xdr:rowOff>0</xdr:rowOff>
    </xdr:from>
    <xdr:ext cx="184731" cy="264560"/>
    <xdr:sp macro="" textlink="">
      <xdr:nvSpPr>
        <xdr:cNvPr id="6" name="CuadroTexto 3"/>
        <xdr:cNvSpPr txBox="1"/>
      </xdr:nvSpPr>
      <xdr:spPr>
        <a:xfrm>
          <a:off x="12488047"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11</xdr:col>
      <xdr:colOff>57922</xdr:colOff>
      <xdr:row>121</xdr:row>
      <xdr:rowOff>0</xdr:rowOff>
    </xdr:from>
    <xdr:ext cx="184731" cy="264560"/>
    <xdr:sp macro="" textlink="">
      <xdr:nvSpPr>
        <xdr:cNvPr id="7" name="CuadroTexto 4"/>
        <xdr:cNvSpPr txBox="1"/>
      </xdr:nvSpPr>
      <xdr:spPr>
        <a:xfrm>
          <a:off x="12488047"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11</xdr:col>
      <xdr:colOff>57922</xdr:colOff>
      <xdr:row>121</xdr:row>
      <xdr:rowOff>0</xdr:rowOff>
    </xdr:from>
    <xdr:ext cx="184731" cy="264560"/>
    <xdr:sp macro="" textlink="">
      <xdr:nvSpPr>
        <xdr:cNvPr id="9" name="CuadroTexto 3"/>
        <xdr:cNvSpPr txBox="1"/>
      </xdr:nvSpPr>
      <xdr:spPr>
        <a:xfrm>
          <a:off x="12488047"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11</xdr:col>
      <xdr:colOff>57922</xdr:colOff>
      <xdr:row>121</xdr:row>
      <xdr:rowOff>0</xdr:rowOff>
    </xdr:from>
    <xdr:ext cx="184731" cy="264560"/>
    <xdr:sp macro="" textlink="">
      <xdr:nvSpPr>
        <xdr:cNvPr id="10" name="CuadroTexto 4"/>
        <xdr:cNvSpPr txBox="1"/>
      </xdr:nvSpPr>
      <xdr:spPr>
        <a:xfrm>
          <a:off x="12488047"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121</xdr:row>
      <xdr:rowOff>0</xdr:rowOff>
    </xdr:from>
    <xdr:ext cx="184731" cy="264560"/>
    <xdr:sp macro="" textlink="">
      <xdr:nvSpPr>
        <xdr:cNvPr id="11" name="CuadroTexto 3"/>
        <xdr:cNvSpPr txBox="1"/>
      </xdr:nvSpPr>
      <xdr:spPr>
        <a:xfrm>
          <a:off x="109545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121</xdr:row>
      <xdr:rowOff>0</xdr:rowOff>
    </xdr:from>
    <xdr:ext cx="184731" cy="264560"/>
    <xdr:sp macro="" textlink="">
      <xdr:nvSpPr>
        <xdr:cNvPr id="12" name="CuadroTexto 4"/>
        <xdr:cNvSpPr txBox="1"/>
      </xdr:nvSpPr>
      <xdr:spPr>
        <a:xfrm>
          <a:off x="109545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121</xdr:row>
      <xdr:rowOff>0</xdr:rowOff>
    </xdr:from>
    <xdr:ext cx="184731" cy="264560"/>
    <xdr:sp macro="" textlink="">
      <xdr:nvSpPr>
        <xdr:cNvPr id="13" name="CuadroTexto 3"/>
        <xdr:cNvSpPr txBox="1"/>
      </xdr:nvSpPr>
      <xdr:spPr>
        <a:xfrm>
          <a:off x="109545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121</xdr:row>
      <xdr:rowOff>0</xdr:rowOff>
    </xdr:from>
    <xdr:ext cx="184731" cy="264560"/>
    <xdr:sp macro="" textlink="">
      <xdr:nvSpPr>
        <xdr:cNvPr id="14" name="CuadroTexto 4"/>
        <xdr:cNvSpPr txBox="1"/>
      </xdr:nvSpPr>
      <xdr:spPr>
        <a:xfrm>
          <a:off x="109545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0</xdr:row>
      <xdr:rowOff>0</xdr:rowOff>
    </xdr:from>
    <xdr:ext cx="184731" cy="264560"/>
    <xdr:sp macro="" textlink="">
      <xdr:nvSpPr>
        <xdr:cNvPr id="15" name="CuadroTexto 3"/>
        <xdr:cNvSpPr txBox="1"/>
      </xdr:nvSpPr>
      <xdr:spPr>
        <a:xfrm>
          <a:off x="10954522"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0</xdr:row>
      <xdr:rowOff>0</xdr:rowOff>
    </xdr:from>
    <xdr:ext cx="184731" cy="264560"/>
    <xdr:sp macro="" textlink="">
      <xdr:nvSpPr>
        <xdr:cNvPr id="16" name="CuadroTexto 4"/>
        <xdr:cNvSpPr txBox="1"/>
      </xdr:nvSpPr>
      <xdr:spPr>
        <a:xfrm>
          <a:off x="10954522"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0</xdr:row>
      <xdr:rowOff>0</xdr:rowOff>
    </xdr:from>
    <xdr:ext cx="184731" cy="264560"/>
    <xdr:sp macro="" textlink="">
      <xdr:nvSpPr>
        <xdr:cNvPr id="17" name="CuadroTexto 3"/>
        <xdr:cNvSpPr txBox="1"/>
      </xdr:nvSpPr>
      <xdr:spPr>
        <a:xfrm>
          <a:off x="10954522"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0</xdr:row>
      <xdr:rowOff>0</xdr:rowOff>
    </xdr:from>
    <xdr:ext cx="184731" cy="264560"/>
    <xdr:sp macro="" textlink="">
      <xdr:nvSpPr>
        <xdr:cNvPr id="18" name="CuadroTexto 4"/>
        <xdr:cNvSpPr txBox="1"/>
      </xdr:nvSpPr>
      <xdr:spPr>
        <a:xfrm>
          <a:off x="10954522"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0</xdr:row>
      <xdr:rowOff>0</xdr:rowOff>
    </xdr:from>
    <xdr:ext cx="184731" cy="264560"/>
    <xdr:sp macro="" textlink="">
      <xdr:nvSpPr>
        <xdr:cNvPr id="19" name="CuadroTexto 3"/>
        <xdr:cNvSpPr txBox="1"/>
      </xdr:nvSpPr>
      <xdr:spPr>
        <a:xfrm>
          <a:off x="10954522"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0</xdr:row>
      <xdr:rowOff>0</xdr:rowOff>
    </xdr:from>
    <xdr:ext cx="184731" cy="264560"/>
    <xdr:sp macro="" textlink="">
      <xdr:nvSpPr>
        <xdr:cNvPr id="20" name="CuadroTexto 4"/>
        <xdr:cNvSpPr txBox="1"/>
      </xdr:nvSpPr>
      <xdr:spPr>
        <a:xfrm>
          <a:off x="10954522"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editAs="oneCell">
    <xdr:from>
      <xdr:col>1</xdr:col>
      <xdr:colOff>857250</xdr:colOff>
      <xdr:row>0</xdr:row>
      <xdr:rowOff>1</xdr:rowOff>
    </xdr:from>
    <xdr:to>
      <xdr:col>1</xdr:col>
      <xdr:colOff>2068286</xdr:colOff>
      <xdr:row>2</xdr:row>
      <xdr:rowOff>285751</xdr:rowOff>
    </xdr:to>
    <xdr:pic>
      <xdr:nvPicPr>
        <xdr:cNvPr id="21" name="Imagen 20"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0" y="1"/>
          <a:ext cx="1211036" cy="77390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39688</xdr:colOff>
      <xdr:row>0</xdr:row>
      <xdr:rowOff>269875</xdr:rowOff>
    </xdr:from>
    <xdr:to>
      <xdr:col>1</xdr:col>
      <xdr:colOff>71438</xdr:colOff>
      <xdr:row>3</xdr:row>
      <xdr:rowOff>0</xdr:rowOff>
    </xdr:to>
    <xdr:pic>
      <xdr:nvPicPr>
        <xdr:cNvPr id="2" name="Imagen 1"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688" y="269875"/>
          <a:ext cx="1214438" cy="1039813"/>
        </a:xfrm>
        <a:prstGeom prst="rect">
          <a:avLst/>
        </a:prstGeom>
        <a:noFill/>
        <a:ln>
          <a:noFill/>
        </a:ln>
      </xdr:spPr>
    </xdr:pic>
    <xdr:clientData/>
  </xdr:twoCellAnchor>
  <xdr:oneCellAnchor>
    <xdr:from>
      <xdr:col>4</xdr:col>
      <xdr:colOff>0</xdr:colOff>
      <xdr:row>7</xdr:row>
      <xdr:rowOff>0</xdr:rowOff>
    </xdr:from>
    <xdr:ext cx="184731" cy="264560"/>
    <xdr:sp macro="" textlink="">
      <xdr:nvSpPr>
        <xdr:cNvPr id="3" name="CuadroTexto 2"/>
        <xdr:cNvSpPr txBox="1"/>
      </xdr:nvSpPr>
      <xdr:spPr>
        <a:xfrm>
          <a:off x="10706872"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7</xdr:row>
      <xdr:rowOff>0</xdr:rowOff>
    </xdr:from>
    <xdr:ext cx="184731" cy="264560"/>
    <xdr:sp macro="" textlink="">
      <xdr:nvSpPr>
        <xdr:cNvPr id="4" name="CuadroTexto 3"/>
        <xdr:cNvSpPr txBox="1"/>
      </xdr:nvSpPr>
      <xdr:spPr>
        <a:xfrm>
          <a:off x="10706872"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7</xdr:row>
      <xdr:rowOff>0</xdr:rowOff>
    </xdr:from>
    <xdr:ext cx="184731" cy="264560"/>
    <xdr:sp macro="" textlink="">
      <xdr:nvSpPr>
        <xdr:cNvPr id="5" name="CuadroTexto 4"/>
        <xdr:cNvSpPr txBox="1"/>
      </xdr:nvSpPr>
      <xdr:spPr>
        <a:xfrm>
          <a:off x="9163822" y="218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7</xdr:row>
      <xdr:rowOff>0</xdr:rowOff>
    </xdr:from>
    <xdr:ext cx="184731" cy="264560"/>
    <xdr:sp macro="" textlink="">
      <xdr:nvSpPr>
        <xdr:cNvPr id="6" name="CuadroTexto 5"/>
        <xdr:cNvSpPr txBox="1"/>
      </xdr:nvSpPr>
      <xdr:spPr>
        <a:xfrm>
          <a:off x="9163822" y="218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K16"/>
  <sheetViews>
    <sheetView zoomScale="120" zoomScaleNormal="120" workbookViewId="0">
      <selection activeCell="A4" sqref="A4"/>
    </sheetView>
  </sheetViews>
  <sheetFormatPr baseColWidth="10" defaultColWidth="23.7109375" defaultRowHeight="15" x14ac:dyDescent="0.25"/>
  <cols>
    <col min="1" max="1" width="17.7109375" style="5" customWidth="1"/>
    <col min="2" max="2" width="30.7109375" style="4" customWidth="1"/>
    <col min="3" max="3" width="57.5703125" style="4" customWidth="1"/>
    <col min="4" max="6" width="13.42578125" style="4" customWidth="1"/>
    <col min="7" max="7" width="10.85546875" style="4" customWidth="1"/>
    <col min="8" max="8" width="13.42578125" style="4" customWidth="1"/>
    <col min="9" max="9" width="20.5703125" style="30" customWidth="1"/>
    <col min="10" max="10" width="24" style="8" customWidth="1"/>
    <col min="11" max="16384" width="23.7109375" style="4"/>
  </cols>
  <sheetData>
    <row r="1" spans="1:11" ht="35.1" customHeight="1" x14ac:dyDescent="0.25">
      <c r="A1" s="6"/>
      <c r="B1" s="6"/>
      <c r="C1" s="6"/>
      <c r="D1" s="6"/>
      <c r="E1" s="6"/>
      <c r="F1" s="6"/>
      <c r="G1" s="6"/>
      <c r="H1" s="6"/>
      <c r="I1" s="28"/>
      <c r="J1" s="7"/>
    </row>
    <row r="2" spans="1:11" ht="35.1" customHeight="1" x14ac:dyDescent="0.2">
      <c r="A2" s="173" t="s">
        <v>33</v>
      </c>
      <c r="B2" s="173"/>
      <c r="C2" s="173"/>
      <c r="D2" s="173"/>
      <c r="E2" s="173"/>
      <c r="F2" s="173"/>
      <c r="G2" s="173"/>
      <c r="H2" s="173"/>
      <c r="I2" s="173"/>
      <c r="J2" s="173"/>
    </row>
    <row r="3" spans="1:11" ht="35.1" customHeight="1" thickBot="1" x14ac:dyDescent="0.25">
      <c r="A3" s="173" t="s">
        <v>66</v>
      </c>
      <c r="B3" s="173"/>
      <c r="C3" s="173"/>
      <c r="D3" s="173"/>
      <c r="E3" s="173"/>
      <c r="F3" s="173"/>
      <c r="G3" s="173"/>
      <c r="H3" s="173"/>
      <c r="I3" s="173"/>
      <c r="J3" s="173"/>
    </row>
    <row r="4" spans="1:11" ht="37.5" customHeight="1" x14ac:dyDescent="0.2">
      <c r="A4" s="14" t="s">
        <v>13</v>
      </c>
      <c r="B4" s="15" t="s">
        <v>1</v>
      </c>
      <c r="C4" s="15" t="s">
        <v>0</v>
      </c>
      <c r="D4" s="15" t="s">
        <v>2</v>
      </c>
      <c r="E4" s="15" t="s">
        <v>19</v>
      </c>
      <c r="F4" s="79" t="s">
        <v>52</v>
      </c>
      <c r="G4" s="102" t="s">
        <v>43</v>
      </c>
      <c r="H4" s="102" t="s">
        <v>37</v>
      </c>
      <c r="I4" s="29" t="s">
        <v>40</v>
      </c>
      <c r="J4" s="16" t="s">
        <v>47</v>
      </c>
    </row>
    <row r="5" spans="1:11" s="1" customFormat="1" ht="67.5" customHeight="1" x14ac:dyDescent="0.3">
      <c r="A5" s="131"/>
      <c r="B5" s="81"/>
      <c r="C5" s="81"/>
      <c r="D5" s="128"/>
      <c r="E5" s="128"/>
      <c r="F5" s="129"/>
      <c r="G5" s="91"/>
      <c r="H5" s="103"/>
      <c r="I5" s="129"/>
      <c r="J5" s="132"/>
    </row>
    <row r="6" spans="1:11" s="1" customFormat="1" ht="67.5" customHeight="1" x14ac:dyDescent="0.3">
      <c r="A6" s="119"/>
      <c r="B6" s="81"/>
      <c r="C6" s="120"/>
      <c r="D6" s="96"/>
      <c r="E6" s="96"/>
      <c r="F6" s="116"/>
      <c r="G6" s="91"/>
      <c r="H6" s="103"/>
      <c r="I6" s="101"/>
      <c r="J6" s="100"/>
    </row>
    <row r="7" spans="1:11" s="1" customFormat="1" ht="15" customHeight="1" x14ac:dyDescent="0.25">
      <c r="A7" s="92"/>
      <c r="B7" s="93"/>
      <c r="C7" s="93"/>
      <c r="D7" s="94"/>
      <c r="E7" s="94"/>
      <c r="F7" s="94"/>
      <c r="G7" s="94"/>
      <c r="H7" s="94"/>
      <c r="I7" s="108"/>
      <c r="J7" s="105" t="s">
        <v>20</v>
      </c>
    </row>
    <row r="8" spans="1:11" s="1" customFormat="1" ht="15" customHeight="1" x14ac:dyDescent="0.25">
      <c r="A8" s="17"/>
      <c r="B8" s="18"/>
      <c r="C8" s="18"/>
      <c r="D8" s="19"/>
      <c r="E8" s="40"/>
      <c r="F8" s="40"/>
      <c r="G8" s="40"/>
      <c r="H8" s="40"/>
      <c r="I8" s="46"/>
      <c r="J8" s="41" t="s">
        <v>32</v>
      </c>
      <c r="K8" s="85"/>
    </row>
    <row r="9" spans="1:11" ht="15" customHeight="1" x14ac:dyDescent="0.25">
      <c r="I9" s="46">
        <f>+I6</f>
        <v>0</v>
      </c>
      <c r="J9" s="41" t="s">
        <v>35</v>
      </c>
      <c r="K9" s="89"/>
    </row>
    <row r="10" spans="1:11" x14ac:dyDescent="0.25">
      <c r="C10" s="95"/>
      <c r="I10" s="4"/>
      <c r="J10" s="4"/>
    </row>
    <row r="11" spans="1:11" ht="11.25" x14ac:dyDescent="0.2">
      <c r="I11" s="4"/>
      <c r="J11" s="4"/>
    </row>
    <row r="12" spans="1:11" ht="11.25" x14ac:dyDescent="0.2">
      <c r="I12" s="4"/>
      <c r="J12" s="4"/>
    </row>
    <row r="13" spans="1:11" ht="11.25" x14ac:dyDescent="0.2">
      <c r="I13" s="4"/>
      <c r="J13" s="4"/>
    </row>
    <row r="14" spans="1:11" ht="11.25" x14ac:dyDescent="0.2">
      <c r="I14" s="4"/>
      <c r="J14" s="4"/>
    </row>
    <row r="16" spans="1:11" ht="16.5" x14ac:dyDescent="0.25">
      <c r="J16" s="72"/>
    </row>
  </sheetData>
  <mergeCells count="2">
    <mergeCell ref="A2:J2"/>
    <mergeCell ref="A3:J3"/>
  </mergeCells>
  <printOptions horizontalCentered="1" verticalCentered="1"/>
  <pageMargins left="1.1023622047244095" right="0.51181102362204722" top="0.55118110236220474" bottom="0.55118110236220474" header="0.51181102362204722" footer="0.51181102362204722"/>
  <pageSetup paperSize="5" scale="90" orientation="landscape" horizontalDpi="1200" verticalDpi="1200" r:id="rId1"/>
  <headerFooter>
    <oddFooter>&amp;R&amp;P</oddFoot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
  <sheetViews>
    <sheetView workbookViewId="0">
      <selection activeCell="A4" sqref="A4"/>
    </sheetView>
  </sheetViews>
  <sheetFormatPr baseColWidth="10" defaultRowHeight="15" x14ac:dyDescent="0.25"/>
  <sheetData>
    <row r="3" spans="1:1" x14ac:dyDescent="0.25">
      <c r="A3" t="s">
        <v>66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
  <sheetViews>
    <sheetView workbookViewId="0">
      <selection activeCell="G23" sqref="G23"/>
    </sheetView>
  </sheetViews>
  <sheetFormatPr baseColWidth="10" defaultRowHeight="15" x14ac:dyDescent="0.25"/>
  <sheetData>
    <row r="3" spans="1:1" x14ac:dyDescent="0.25">
      <c r="A3" t="s">
        <v>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O18"/>
  <sheetViews>
    <sheetView zoomScale="120" zoomScaleNormal="120" workbookViewId="0">
      <selection activeCell="C22" sqref="C22"/>
    </sheetView>
  </sheetViews>
  <sheetFormatPr baseColWidth="10" defaultColWidth="23.7109375" defaultRowHeight="15" x14ac:dyDescent="0.25"/>
  <cols>
    <col min="1" max="1" width="17.7109375" style="5" customWidth="1"/>
    <col min="2" max="2" width="30.7109375" style="4" customWidth="1"/>
    <col min="3" max="3" width="57.5703125" style="4" customWidth="1"/>
    <col min="4" max="5" width="13.42578125" style="4" customWidth="1"/>
    <col min="6" max="6" width="20.5703125" style="30" customWidth="1"/>
    <col min="7" max="7" width="20.7109375" style="8" customWidth="1"/>
    <col min="8" max="16384" width="23.7109375" style="4"/>
  </cols>
  <sheetData>
    <row r="1" spans="1:93" ht="35.1" customHeight="1" x14ac:dyDescent="0.25">
      <c r="A1" s="6"/>
      <c r="B1" s="6"/>
      <c r="C1" s="6"/>
      <c r="D1" s="6"/>
      <c r="E1" s="6"/>
      <c r="F1" s="28"/>
      <c r="G1" s="7"/>
    </row>
    <row r="2" spans="1:93" ht="35.1" customHeight="1" x14ac:dyDescent="0.2">
      <c r="A2" s="173" t="s">
        <v>23</v>
      </c>
      <c r="B2" s="173"/>
      <c r="C2" s="173"/>
      <c r="D2" s="173"/>
      <c r="E2" s="173"/>
      <c r="F2" s="173"/>
      <c r="G2" s="173"/>
    </row>
    <row r="3" spans="1:93" ht="35.1" customHeight="1" thickBot="1" x14ac:dyDescent="0.25">
      <c r="A3" s="173" t="s">
        <v>66</v>
      </c>
      <c r="B3" s="173"/>
      <c r="C3" s="173"/>
      <c r="D3" s="173"/>
      <c r="E3" s="173"/>
      <c r="F3" s="173"/>
      <c r="G3" s="173"/>
      <c r="H3" s="10"/>
      <c r="I3" s="10"/>
      <c r="J3" s="10"/>
    </row>
    <row r="4" spans="1:93" ht="37.5" customHeight="1" x14ac:dyDescent="0.2">
      <c r="A4" s="42" t="s">
        <v>13</v>
      </c>
      <c r="B4" s="43" t="s">
        <v>1</v>
      </c>
      <c r="C4" s="43" t="s">
        <v>0</v>
      </c>
      <c r="D4" s="43" t="s">
        <v>2</v>
      </c>
      <c r="E4" s="43" t="s">
        <v>19</v>
      </c>
      <c r="F4" s="104" t="s">
        <v>3</v>
      </c>
      <c r="G4" s="59" t="s">
        <v>5</v>
      </c>
    </row>
    <row r="5" spans="1:93" s="83" customFormat="1" ht="92.25" customHeight="1" x14ac:dyDescent="0.3">
      <c r="A5" s="131"/>
      <c r="B5" s="81"/>
      <c r="C5" s="81"/>
      <c r="D5" s="128"/>
      <c r="E5" s="128"/>
      <c r="F5" s="129"/>
      <c r="G5" s="97"/>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117"/>
    </row>
    <row r="6" spans="1:93" s="83" customFormat="1" ht="37.5" hidden="1" customHeight="1" x14ac:dyDescent="0.2">
      <c r="A6" s="111"/>
      <c r="B6" s="112"/>
      <c r="C6" s="112"/>
      <c r="D6" s="112"/>
      <c r="E6" s="112"/>
      <c r="F6" s="113"/>
      <c r="G6" s="11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117"/>
    </row>
    <row r="7" spans="1:93" s="83" customFormat="1" ht="37.5" hidden="1" customHeight="1" x14ac:dyDescent="0.2">
      <c r="A7" s="111"/>
      <c r="B7" s="112"/>
      <c r="C7" s="112"/>
      <c r="D7" s="112"/>
      <c r="E7" s="112"/>
      <c r="F7" s="113"/>
      <c r="G7" s="11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117"/>
    </row>
    <row r="8" spans="1:93" s="83" customFormat="1" ht="37.5" hidden="1" customHeight="1" x14ac:dyDescent="0.2">
      <c r="A8" s="111"/>
      <c r="B8" s="112"/>
      <c r="C8" s="112"/>
      <c r="D8" s="112"/>
      <c r="E8" s="112"/>
      <c r="F8" s="113"/>
      <c r="G8" s="11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117"/>
    </row>
    <row r="9" spans="1:93" s="83" customFormat="1" ht="37.5" hidden="1" customHeight="1" x14ac:dyDescent="0.2">
      <c r="A9" s="111"/>
      <c r="B9" s="112"/>
      <c r="C9" s="112"/>
      <c r="D9" s="112"/>
      <c r="E9" s="112"/>
      <c r="F9" s="113"/>
      <c r="G9" s="11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117"/>
    </row>
    <row r="10" spans="1:93" s="110" customFormat="1" ht="37.5" hidden="1" customHeight="1" x14ac:dyDescent="0.3">
      <c r="A10" s="97"/>
      <c r="B10" s="109"/>
      <c r="C10" s="99"/>
      <c r="D10" s="82"/>
      <c r="E10" s="82"/>
      <c r="F10" s="86"/>
      <c r="G10" s="84"/>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18"/>
    </row>
    <row r="11" spans="1:93" ht="15" customHeight="1" x14ac:dyDescent="0.25">
      <c r="A11" s="105"/>
      <c r="B11" s="106"/>
      <c r="C11" s="106"/>
      <c r="D11" s="107"/>
      <c r="E11" s="107"/>
      <c r="F11" s="108"/>
      <c r="G11" s="54" t="s">
        <v>20</v>
      </c>
    </row>
    <row r="12" spans="1:93" x14ac:dyDescent="0.25">
      <c r="A12" s="17"/>
      <c r="B12" s="18"/>
      <c r="C12" s="18"/>
      <c r="D12" s="19"/>
      <c r="E12" s="40"/>
      <c r="F12" s="46">
        <f>+F5</f>
        <v>0</v>
      </c>
      <c r="G12" s="41" t="s">
        <v>4</v>
      </c>
    </row>
    <row r="13" spans="1:93" x14ac:dyDescent="0.25">
      <c r="F13" s="46"/>
      <c r="G13" s="41"/>
    </row>
    <row r="14" spans="1:93" ht="11.25" x14ac:dyDescent="0.2">
      <c r="F14" s="4"/>
      <c r="G14" s="4"/>
    </row>
    <row r="15" spans="1:93" ht="11.25" x14ac:dyDescent="0.2">
      <c r="F15" s="4"/>
      <c r="G15" s="4"/>
    </row>
    <row r="16" spans="1:93" ht="11.25" x14ac:dyDescent="0.2">
      <c r="F16" s="4"/>
      <c r="G16" s="4"/>
    </row>
    <row r="17" spans="6:7" ht="11.25" x14ac:dyDescent="0.2">
      <c r="F17" s="4"/>
      <c r="G17" s="4"/>
    </row>
    <row r="18" spans="6:7" ht="11.25" x14ac:dyDescent="0.2">
      <c r="F18" s="4"/>
      <c r="G18" s="4"/>
    </row>
  </sheetData>
  <mergeCells count="2">
    <mergeCell ref="A2:G2"/>
    <mergeCell ref="A3:G3"/>
  </mergeCells>
  <printOptions horizontalCentered="1" verticalCentered="1"/>
  <pageMargins left="1.1023622047244095" right="0.51181102362204722" top="0.55118110236220474" bottom="0.55118110236220474" header="0.51181102362204722" footer="0.51181102362204722"/>
  <pageSetup paperSize="5" scale="90" orientation="landscape" horizontalDpi="1200" verticalDpi="1200" r:id="rId1"/>
  <headerFooter>
    <oddFooter>&amp;R&amp;P</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13"/>
  <sheetViews>
    <sheetView zoomScale="81" zoomScaleNormal="81" workbookViewId="0">
      <selection activeCell="J11" sqref="J11"/>
    </sheetView>
  </sheetViews>
  <sheetFormatPr baseColWidth="10" defaultColWidth="23.7109375" defaultRowHeight="11.25" x14ac:dyDescent="0.2"/>
  <cols>
    <col min="1" max="1" width="17.7109375" style="5" customWidth="1"/>
    <col min="2" max="2" width="49.42578125" style="4" customWidth="1"/>
    <col min="3" max="3" width="57.5703125" style="4" customWidth="1"/>
    <col min="4" max="7" width="13.42578125" style="4" customWidth="1"/>
    <col min="8" max="8" width="17.85546875" style="4" customWidth="1"/>
    <col min="9" max="9" width="16.7109375" style="4" customWidth="1"/>
    <col min="10" max="10" width="18.7109375" style="8" customWidth="1"/>
    <col min="11" max="16384" width="23.7109375" style="4"/>
  </cols>
  <sheetData>
    <row r="1" spans="1:11" ht="35.1" customHeight="1" x14ac:dyDescent="0.2">
      <c r="A1" s="6"/>
      <c r="B1" s="6"/>
      <c r="C1" s="6"/>
      <c r="D1" s="6"/>
      <c r="E1" s="6"/>
      <c r="F1" s="6"/>
      <c r="G1" s="6"/>
      <c r="H1" s="6"/>
      <c r="I1" s="6"/>
      <c r="J1" s="7"/>
    </row>
    <row r="2" spans="1:11" ht="35.1" customHeight="1" x14ac:dyDescent="0.2">
      <c r="A2" s="173" t="s">
        <v>48</v>
      </c>
      <c r="B2" s="173"/>
      <c r="C2" s="173"/>
      <c r="D2" s="173"/>
      <c r="E2" s="173"/>
      <c r="F2" s="173"/>
      <c r="G2" s="173"/>
      <c r="H2" s="173"/>
      <c r="I2" s="173"/>
      <c r="J2" s="173"/>
    </row>
    <row r="3" spans="1:11" ht="35.1" customHeight="1" thickBot="1" x14ac:dyDescent="0.25">
      <c r="A3" s="173" t="s">
        <v>66</v>
      </c>
      <c r="B3" s="173"/>
      <c r="C3" s="173"/>
      <c r="D3" s="173"/>
      <c r="E3" s="173"/>
      <c r="F3" s="173"/>
      <c r="G3" s="173"/>
      <c r="H3" s="173"/>
      <c r="I3" s="173"/>
      <c r="J3" s="173"/>
    </row>
    <row r="4" spans="1:11" ht="37.5" customHeight="1" x14ac:dyDescent="0.2">
      <c r="A4" s="42" t="s">
        <v>13</v>
      </c>
      <c r="B4" s="43" t="s">
        <v>1</v>
      </c>
      <c r="C4" s="43" t="s">
        <v>0</v>
      </c>
      <c r="D4" s="43" t="s">
        <v>2</v>
      </c>
      <c r="E4" s="43" t="s">
        <v>19</v>
      </c>
      <c r="F4" s="174" t="s">
        <v>46</v>
      </c>
      <c r="G4" s="174" t="s">
        <v>37</v>
      </c>
      <c r="H4" s="176" t="s">
        <v>27</v>
      </c>
      <c r="I4" s="176" t="s">
        <v>42</v>
      </c>
      <c r="J4" s="178" t="s">
        <v>28</v>
      </c>
    </row>
    <row r="5" spans="1:11" ht="39" customHeight="1" x14ac:dyDescent="0.2">
      <c r="A5" s="127"/>
      <c r="B5" s="56"/>
      <c r="C5" s="56"/>
      <c r="D5" s="56"/>
      <c r="E5" s="56"/>
      <c r="F5" s="175"/>
      <c r="G5" s="175"/>
      <c r="H5" s="177"/>
      <c r="I5" s="177"/>
      <c r="J5" s="179"/>
    </row>
    <row r="6" spans="1:11" s="1" customFormat="1" ht="90" customHeight="1" x14ac:dyDescent="0.3">
      <c r="A6" s="144" t="s">
        <v>67</v>
      </c>
      <c r="B6" s="145" t="s">
        <v>68</v>
      </c>
      <c r="C6" s="145" t="s">
        <v>73</v>
      </c>
      <c r="D6" s="146">
        <v>46023</v>
      </c>
      <c r="E6" s="146">
        <v>46203</v>
      </c>
      <c r="F6" s="64"/>
      <c r="G6" s="64"/>
      <c r="H6" s="147">
        <v>3457606438</v>
      </c>
      <c r="I6" s="147">
        <v>3457606438</v>
      </c>
      <c r="J6" s="148" t="s">
        <v>4</v>
      </c>
    </row>
    <row r="7" spans="1:11" s="1" customFormat="1" ht="39" customHeight="1" x14ac:dyDescent="0.3">
      <c r="A7" s="144" t="s">
        <v>69</v>
      </c>
      <c r="B7" s="145" t="s">
        <v>70</v>
      </c>
      <c r="C7" s="145" t="s">
        <v>74</v>
      </c>
      <c r="D7" s="146">
        <v>46024</v>
      </c>
      <c r="E7" s="146">
        <v>46387</v>
      </c>
      <c r="F7" s="64"/>
      <c r="G7" s="64"/>
      <c r="H7" s="147">
        <v>48000000</v>
      </c>
      <c r="I7" s="147">
        <v>48000000</v>
      </c>
      <c r="J7" s="148" t="s">
        <v>4</v>
      </c>
    </row>
    <row r="8" spans="1:11" s="1" customFormat="1" ht="66.75" customHeight="1" x14ac:dyDescent="0.3">
      <c r="A8" s="144" t="s">
        <v>71</v>
      </c>
      <c r="B8" s="145" t="s">
        <v>68</v>
      </c>
      <c r="C8" s="145" t="s">
        <v>75</v>
      </c>
      <c r="D8" s="146">
        <v>46023</v>
      </c>
      <c r="E8" s="146">
        <v>46203</v>
      </c>
      <c r="F8" s="64"/>
      <c r="G8" s="64"/>
      <c r="H8" s="147">
        <v>348824299</v>
      </c>
      <c r="I8" s="147">
        <v>348824299</v>
      </c>
      <c r="J8" s="148" t="s">
        <v>77</v>
      </c>
    </row>
    <row r="9" spans="1:11" ht="159" customHeight="1" x14ac:dyDescent="0.3">
      <c r="A9" s="144" t="s">
        <v>72</v>
      </c>
      <c r="B9" s="145" t="s">
        <v>68</v>
      </c>
      <c r="C9" s="145" t="s">
        <v>76</v>
      </c>
      <c r="D9" s="146">
        <v>46023</v>
      </c>
      <c r="E9" s="146">
        <v>46203</v>
      </c>
      <c r="F9" s="64"/>
      <c r="G9" s="64"/>
      <c r="H9" s="147">
        <v>35838000</v>
      </c>
      <c r="I9" s="147">
        <v>35838000</v>
      </c>
      <c r="J9" s="148" t="s">
        <v>4</v>
      </c>
    </row>
    <row r="10" spans="1:11" ht="15" x14ac:dyDescent="0.25">
      <c r="F10" s="124"/>
      <c r="G10" s="125"/>
      <c r="H10" s="130">
        <f>SUM(H6:H9)</f>
        <v>3890268737</v>
      </c>
      <c r="I10" s="126">
        <v>0</v>
      </c>
      <c r="J10" s="54" t="s">
        <v>20</v>
      </c>
      <c r="K10" s="4">
        <v>4</v>
      </c>
    </row>
    <row r="11" spans="1:11" ht="15" x14ac:dyDescent="0.2">
      <c r="H11" s="126">
        <v>3541444438</v>
      </c>
      <c r="I11" s="126"/>
      <c r="J11" s="41" t="s">
        <v>32</v>
      </c>
      <c r="K11" s="4">
        <v>3</v>
      </c>
    </row>
    <row r="12" spans="1:11" ht="15" x14ac:dyDescent="0.2">
      <c r="H12" s="130">
        <v>348824299</v>
      </c>
      <c r="I12" s="126">
        <v>0</v>
      </c>
      <c r="J12" s="41" t="s">
        <v>45</v>
      </c>
      <c r="K12" s="4">
        <v>1</v>
      </c>
    </row>
    <row r="13" spans="1:11" x14ac:dyDescent="0.2">
      <c r="I13" s="88"/>
      <c r="J13" s="4"/>
    </row>
  </sheetData>
  <autoFilter ref="A4:J12"/>
  <mergeCells count="7">
    <mergeCell ref="A2:J2"/>
    <mergeCell ref="A3:J3"/>
    <mergeCell ref="F4:F5"/>
    <mergeCell ref="G4:G5"/>
    <mergeCell ref="H4:H5"/>
    <mergeCell ref="I4:I5"/>
    <mergeCell ref="J4:J5"/>
  </mergeCells>
  <printOptions horizontalCentered="1" verticalCentered="1"/>
  <pageMargins left="1.1023622047244095" right="0.51181102362204722" top="0.55118110236220474" bottom="0.55118110236220474" header="0.51181102362204722" footer="0.51181102362204722"/>
  <pageSetup paperSize="5" scale="90" orientation="landscape" horizontalDpi="1200" verticalDpi="1200" r:id="rId1"/>
  <headerFooter>
    <oddFooter>&amp;R&amp;P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K20"/>
  <sheetViews>
    <sheetView zoomScale="84" zoomScaleNormal="84" workbookViewId="0">
      <selection activeCell="I7" sqref="I7"/>
    </sheetView>
  </sheetViews>
  <sheetFormatPr baseColWidth="10" defaultColWidth="23.7109375" defaultRowHeight="15" x14ac:dyDescent="0.25"/>
  <cols>
    <col min="1" max="1" width="17.7109375" style="5" customWidth="1"/>
    <col min="2" max="2" width="41.7109375" style="4" customWidth="1"/>
    <col min="3" max="3" width="57.5703125" style="4" customWidth="1"/>
    <col min="4" max="5" width="13.42578125" style="4" customWidth="1"/>
    <col min="6" max="6" width="18.5703125" style="4" customWidth="1"/>
    <col min="7" max="7" width="19.140625" style="4" customWidth="1"/>
    <col min="8" max="8" width="26.42578125" style="4" customWidth="1"/>
    <col min="9" max="9" width="20.5703125" style="30" customWidth="1"/>
    <col min="10" max="10" width="22.42578125" style="8" customWidth="1"/>
    <col min="11" max="16384" width="23.7109375" style="4"/>
  </cols>
  <sheetData>
    <row r="1" spans="1:11" ht="35.1" customHeight="1" x14ac:dyDescent="0.25">
      <c r="A1" s="6"/>
      <c r="B1" s="6"/>
      <c r="C1" s="6"/>
      <c r="D1" s="6"/>
      <c r="E1" s="6"/>
      <c r="F1" s="6"/>
      <c r="G1" s="6"/>
      <c r="H1" s="6"/>
      <c r="I1" s="28"/>
      <c r="J1" s="7"/>
    </row>
    <row r="2" spans="1:11" ht="35.1" customHeight="1" x14ac:dyDescent="0.2">
      <c r="A2" s="173" t="s">
        <v>49</v>
      </c>
      <c r="B2" s="173"/>
      <c r="C2" s="173"/>
      <c r="D2" s="173"/>
      <c r="E2" s="173"/>
      <c r="F2" s="173"/>
      <c r="G2" s="173"/>
      <c r="H2" s="173"/>
      <c r="I2" s="173"/>
      <c r="J2" s="173"/>
    </row>
    <row r="3" spans="1:11" ht="35.1" customHeight="1" x14ac:dyDescent="0.2">
      <c r="A3" s="173" t="s">
        <v>66</v>
      </c>
      <c r="B3" s="173"/>
      <c r="C3" s="173"/>
      <c r="D3" s="173"/>
      <c r="E3" s="173"/>
      <c r="F3" s="173"/>
      <c r="G3" s="173"/>
      <c r="H3" s="173"/>
      <c r="I3" s="173"/>
      <c r="J3" s="173"/>
    </row>
    <row r="4" spans="1:11" ht="37.5" customHeight="1" x14ac:dyDescent="0.2">
      <c r="A4" s="78" t="s">
        <v>13</v>
      </c>
      <c r="B4" s="79" t="s">
        <v>1</v>
      </c>
      <c r="C4" s="79" t="s">
        <v>0</v>
      </c>
      <c r="D4" s="79" t="s">
        <v>2</v>
      </c>
      <c r="E4" s="79" t="s">
        <v>19</v>
      </c>
      <c r="F4" s="90" t="s">
        <v>41</v>
      </c>
      <c r="G4" s="90" t="s">
        <v>38</v>
      </c>
      <c r="H4" s="90" t="s">
        <v>39</v>
      </c>
      <c r="I4" s="80" t="s">
        <v>40</v>
      </c>
      <c r="J4" s="59" t="s">
        <v>5</v>
      </c>
    </row>
    <row r="5" spans="1:11" ht="95.25" customHeight="1" x14ac:dyDescent="0.3">
      <c r="A5" s="149" t="s">
        <v>78</v>
      </c>
      <c r="B5" s="141" t="s">
        <v>79</v>
      </c>
      <c r="C5" s="150" t="s">
        <v>80</v>
      </c>
      <c r="D5" s="142">
        <v>46023</v>
      </c>
      <c r="E5" s="142">
        <v>46203</v>
      </c>
      <c r="F5" s="115"/>
      <c r="G5" s="115"/>
      <c r="H5" s="143">
        <v>37401000</v>
      </c>
      <c r="I5" s="143">
        <v>37401000</v>
      </c>
      <c r="J5" s="151" t="s">
        <v>4</v>
      </c>
    </row>
    <row r="6" spans="1:11" ht="15" customHeight="1" x14ac:dyDescent="0.3">
      <c r="A6" s="52"/>
      <c r="B6" s="55"/>
      <c r="C6" s="58"/>
      <c r="D6" s="53"/>
      <c r="E6" s="53"/>
      <c r="F6" s="53"/>
      <c r="G6" s="53"/>
      <c r="H6" s="53"/>
      <c r="I6" s="45">
        <v>37401000</v>
      </c>
      <c r="J6" s="41" t="s">
        <v>20</v>
      </c>
      <c r="K6" s="4">
        <v>1</v>
      </c>
    </row>
    <row r="7" spans="1:11" x14ac:dyDescent="0.25">
      <c r="A7" s="17"/>
      <c r="B7" s="18"/>
      <c r="C7" s="18"/>
      <c r="D7" s="19"/>
      <c r="E7" s="40"/>
      <c r="F7" s="40"/>
      <c r="G7" s="40"/>
      <c r="H7" s="40"/>
      <c r="I7" s="45"/>
      <c r="J7" s="83" t="s">
        <v>35</v>
      </c>
    </row>
    <row r="8" spans="1:11" x14ac:dyDescent="0.25">
      <c r="I8" s="45">
        <v>37401000</v>
      </c>
      <c r="J8" s="83" t="s">
        <v>4</v>
      </c>
      <c r="K8" s="4">
        <v>1</v>
      </c>
    </row>
    <row r="9" spans="1:11" ht="11.25" x14ac:dyDescent="0.2">
      <c r="I9" s="98"/>
      <c r="J9" s="4"/>
    </row>
    <row r="10" spans="1:11" ht="11.25" x14ac:dyDescent="0.2">
      <c r="I10" s="4"/>
      <c r="J10" s="4"/>
    </row>
    <row r="11" spans="1:11" ht="11.25" x14ac:dyDescent="0.2">
      <c r="I11" s="4"/>
      <c r="J11" s="4"/>
    </row>
    <row r="12" spans="1:11" ht="11.25" x14ac:dyDescent="0.2">
      <c r="I12" s="4"/>
    </row>
    <row r="13" spans="1:11" ht="11.25" x14ac:dyDescent="0.2">
      <c r="I13" s="4"/>
    </row>
    <row r="18" spans="3:3" x14ac:dyDescent="0.25">
      <c r="C18" s="88"/>
    </row>
    <row r="20" spans="3:3" x14ac:dyDescent="0.25">
      <c r="C20" s="4">
        <f>INTERVENTORIA!K811</f>
        <v>0</v>
      </c>
    </row>
  </sheetData>
  <autoFilter ref="A4:J8"/>
  <mergeCells count="2">
    <mergeCell ref="A2:J2"/>
    <mergeCell ref="A3:J3"/>
  </mergeCells>
  <printOptions horizontalCentered="1" verticalCentered="1"/>
  <pageMargins left="1.1023622047244095" right="0.51181102362204722" top="0.55118110236220474" bottom="0.55118110236220474" header="0.51181102362204722" footer="0.51181102362204722"/>
  <pageSetup paperSize="5" scale="90" orientation="landscape" horizontalDpi="1200" verticalDpi="1200" r:id="rId1"/>
  <headerFooter>
    <oddFooter>&amp;R&amp;P</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80"/>
  <sheetViews>
    <sheetView topLeftCell="B72" zoomScale="86" zoomScaleNormal="86" workbookViewId="0">
      <selection activeCell="K78" sqref="K78:K80"/>
    </sheetView>
  </sheetViews>
  <sheetFormatPr baseColWidth="10" defaultColWidth="23.7109375" defaultRowHeight="15" x14ac:dyDescent="0.25"/>
  <cols>
    <col min="1" max="1" width="19.5703125" style="57" customWidth="1"/>
    <col min="2" max="2" width="62.7109375" style="67" customWidth="1"/>
    <col min="3" max="3" width="57.5703125" style="68" customWidth="1"/>
    <col min="4" max="7" width="17.7109375" style="57" customWidth="1"/>
    <col min="8" max="9" width="23" style="71" customWidth="1"/>
    <col min="10" max="10" width="24.28515625" style="69" customWidth="1"/>
    <col min="11" max="11" width="26.42578125" style="70" customWidth="1"/>
    <col min="12" max="16384" width="23.7109375" style="51"/>
  </cols>
  <sheetData>
    <row r="1" spans="1:11" x14ac:dyDescent="0.25">
      <c r="A1" s="60"/>
      <c r="B1" s="60"/>
      <c r="C1" s="60"/>
      <c r="D1" s="60"/>
      <c r="E1" s="60"/>
      <c r="F1" s="60"/>
      <c r="G1" s="60"/>
      <c r="H1" s="61"/>
      <c r="I1" s="61"/>
      <c r="J1" s="62"/>
      <c r="K1" s="63"/>
    </row>
    <row r="2" spans="1:11" ht="23.25" x14ac:dyDescent="0.25">
      <c r="A2" s="180" t="s">
        <v>34</v>
      </c>
      <c r="B2" s="180"/>
      <c r="C2" s="180"/>
      <c r="D2" s="180"/>
      <c r="E2" s="180"/>
      <c r="F2" s="180"/>
      <c r="G2" s="180"/>
      <c r="H2" s="180"/>
      <c r="I2" s="180"/>
      <c r="J2" s="180"/>
      <c r="K2" s="180"/>
    </row>
    <row r="3" spans="1:11" ht="23.25" x14ac:dyDescent="0.25">
      <c r="A3" s="180" t="s">
        <v>66</v>
      </c>
      <c r="B3" s="180"/>
      <c r="C3" s="180"/>
      <c r="D3" s="180"/>
      <c r="E3" s="180"/>
      <c r="F3" s="180"/>
      <c r="G3" s="180"/>
      <c r="H3" s="180"/>
      <c r="I3" s="180"/>
      <c r="J3" s="180"/>
      <c r="K3" s="180"/>
    </row>
    <row r="4" spans="1:11" ht="60" x14ac:dyDescent="0.25">
      <c r="A4" s="64" t="s">
        <v>29</v>
      </c>
      <c r="B4" s="64" t="s">
        <v>30</v>
      </c>
      <c r="C4" s="64" t="s">
        <v>24</v>
      </c>
      <c r="D4" s="64" t="s">
        <v>25</v>
      </c>
      <c r="E4" s="64" t="s">
        <v>26</v>
      </c>
      <c r="F4" s="64" t="s">
        <v>43</v>
      </c>
      <c r="G4" s="64" t="s">
        <v>37</v>
      </c>
      <c r="H4" s="65" t="s">
        <v>27</v>
      </c>
      <c r="I4" s="65" t="s">
        <v>42</v>
      </c>
      <c r="J4" s="66" t="str">
        <f>K4</f>
        <v>MODALIDAD (Homo o Convenio: nombre del convenio)</v>
      </c>
      <c r="K4" s="64" t="s">
        <v>28</v>
      </c>
    </row>
    <row r="5" spans="1:11" ht="94.5" x14ac:dyDescent="0.25">
      <c r="A5" s="205" t="s">
        <v>81</v>
      </c>
      <c r="B5" s="206" t="s">
        <v>82</v>
      </c>
      <c r="C5" s="206" t="s">
        <v>212</v>
      </c>
      <c r="D5" s="217">
        <v>46023</v>
      </c>
      <c r="E5" s="217">
        <v>46197</v>
      </c>
      <c r="F5" s="64"/>
      <c r="G5" s="64"/>
      <c r="H5" s="222">
        <v>20044800</v>
      </c>
      <c r="I5" s="222">
        <v>20044800</v>
      </c>
      <c r="J5" s="207" t="s">
        <v>77</v>
      </c>
      <c r="K5" s="207" t="s">
        <v>77</v>
      </c>
    </row>
    <row r="6" spans="1:11" ht="94.5" x14ac:dyDescent="0.25">
      <c r="A6" s="207" t="s">
        <v>83</v>
      </c>
      <c r="B6" s="206" t="s">
        <v>84</v>
      </c>
      <c r="C6" s="206" t="s">
        <v>212</v>
      </c>
      <c r="D6" s="217">
        <v>46023</v>
      </c>
      <c r="E6" s="217">
        <v>46197</v>
      </c>
      <c r="F6" s="64"/>
      <c r="G6" s="64"/>
      <c r="H6" s="222">
        <v>20044800</v>
      </c>
      <c r="I6" s="222">
        <v>20044800</v>
      </c>
      <c r="J6" s="207" t="s">
        <v>77</v>
      </c>
      <c r="K6" s="207" t="s">
        <v>77</v>
      </c>
    </row>
    <row r="7" spans="1:11" ht="94.5" x14ac:dyDescent="0.25">
      <c r="A7" s="205" t="s">
        <v>85</v>
      </c>
      <c r="B7" s="206" t="s">
        <v>86</v>
      </c>
      <c r="C7" s="206" t="s">
        <v>213</v>
      </c>
      <c r="D7" s="217">
        <v>46023</v>
      </c>
      <c r="E7" s="217">
        <v>46197</v>
      </c>
      <c r="F7" s="64"/>
      <c r="G7" s="64"/>
      <c r="H7" s="222">
        <v>20044800</v>
      </c>
      <c r="I7" s="222">
        <v>20044800</v>
      </c>
      <c r="J7" s="207" t="s">
        <v>77</v>
      </c>
      <c r="K7" s="207" t="s">
        <v>77</v>
      </c>
    </row>
    <row r="8" spans="1:11" ht="110.25" x14ac:dyDescent="0.25">
      <c r="A8" s="207" t="s">
        <v>87</v>
      </c>
      <c r="B8" s="206" t="s">
        <v>88</v>
      </c>
      <c r="C8" s="206" t="s">
        <v>214</v>
      </c>
      <c r="D8" s="217">
        <v>46023</v>
      </c>
      <c r="E8" s="217">
        <v>46197</v>
      </c>
      <c r="F8" s="64"/>
      <c r="G8" s="64"/>
      <c r="H8" s="215">
        <v>26183520</v>
      </c>
      <c r="I8" s="215">
        <v>26183520</v>
      </c>
      <c r="J8" s="207" t="s">
        <v>77</v>
      </c>
      <c r="K8" s="207" t="s">
        <v>77</v>
      </c>
    </row>
    <row r="9" spans="1:11" ht="45" x14ac:dyDescent="0.25">
      <c r="A9" s="208" t="s">
        <v>89</v>
      </c>
      <c r="B9" s="209" t="s">
        <v>90</v>
      </c>
      <c r="C9" s="209" t="s">
        <v>215</v>
      </c>
      <c r="D9" s="218">
        <v>46028</v>
      </c>
      <c r="E9" s="219">
        <v>46053</v>
      </c>
      <c r="F9" s="64"/>
      <c r="G9" s="64"/>
      <c r="H9" s="223">
        <v>168430000</v>
      </c>
      <c r="I9" s="223">
        <v>168430000</v>
      </c>
      <c r="J9" s="209" t="s">
        <v>260</v>
      </c>
      <c r="K9" s="209" t="s">
        <v>260</v>
      </c>
    </row>
    <row r="10" spans="1:11" ht="105" x14ac:dyDescent="0.25">
      <c r="A10" s="207" t="s">
        <v>91</v>
      </c>
      <c r="B10" s="206" t="s">
        <v>92</v>
      </c>
      <c r="C10" s="207" t="s">
        <v>855</v>
      </c>
      <c r="D10" s="217">
        <v>46023</v>
      </c>
      <c r="E10" s="217">
        <v>46197</v>
      </c>
      <c r="F10" s="64"/>
      <c r="G10" s="64"/>
      <c r="H10" s="215">
        <v>21924000</v>
      </c>
      <c r="I10" s="215">
        <v>21924000</v>
      </c>
      <c r="J10" s="207" t="s">
        <v>77</v>
      </c>
      <c r="K10" s="207" t="s">
        <v>77</v>
      </c>
    </row>
    <row r="11" spans="1:11" ht="126" x14ac:dyDescent="0.25">
      <c r="A11" s="205" t="s">
        <v>93</v>
      </c>
      <c r="B11" s="206" t="s">
        <v>94</v>
      </c>
      <c r="C11" s="206" t="s">
        <v>216</v>
      </c>
      <c r="D11" s="217">
        <v>46023</v>
      </c>
      <c r="E11" s="217">
        <v>46197</v>
      </c>
      <c r="F11" s="64"/>
      <c r="G11" s="64"/>
      <c r="H11" s="215">
        <v>26183520</v>
      </c>
      <c r="I11" s="215">
        <v>26183520</v>
      </c>
      <c r="J11" s="207" t="s">
        <v>77</v>
      </c>
      <c r="K11" s="207" t="s">
        <v>77</v>
      </c>
    </row>
    <row r="12" spans="1:11" ht="105" x14ac:dyDescent="0.25">
      <c r="A12" s="207" t="s">
        <v>95</v>
      </c>
      <c r="B12" s="206" t="s">
        <v>96</v>
      </c>
      <c r="C12" s="207" t="s">
        <v>217</v>
      </c>
      <c r="D12" s="217">
        <v>46023</v>
      </c>
      <c r="E12" s="217">
        <v>46197</v>
      </c>
      <c r="F12" s="64"/>
      <c r="G12" s="64"/>
      <c r="H12" s="215">
        <v>21924000</v>
      </c>
      <c r="I12" s="215">
        <v>21924000</v>
      </c>
      <c r="J12" s="207" t="s">
        <v>77</v>
      </c>
      <c r="K12" s="207" t="s">
        <v>77</v>
      </c>
    </row>
    <row r="13" spans="1:11" ht="75" x14ac:dyDescent="0.25">
      <c r="A13" s="205" t="s">
        <v>97</v>
      </c>
      <c r="B13" s="207" t="s">
        <v>98</v>
      </c>
      <c r="C13" s="207" t="s">
        <v>218</v>
      </c>
      <c r="D13" s="217">
        <v>46030</v>
      </c>
      <c r="E13" s="217">
        <v>46053</v>
      </c>
      <c r="F13" s="64"/>
      <c r="G13" s="64"/>
      <c r="H13" s="215">
        <v>1161643960</v>
      </c>
      <c r="I13" s="215">
        <v>1161643960</v>
      </c>
      <c r="J13" s="207" t="s">
        <v>4</v>
      </c>
      <c r="K13" s="207" t="s">
        <v>4</v>
      </c>
    </row>
    <row r="14" spans="1:11" ht="93.75" x14ac:dyDescent="0.25">
      <c r="A14" s="207" t="s">
        <v>99</v>
      </c>
      <c r="B14" s="206" t="s">
        <v>100</v>
      </c>
      <c r="C14" s="206" t="s">
        <v>856</v>
      </c>
      <c r="D14" s="217">
        <v>46023</v>
      </c>
      <c r="E14" s="217">
        <v>46197</v>
      </c>
      <c r="F14" s="64"/>
      <c r="G14" s="64"/>
      <c r="H14" s="215">
        <v>20044800</v>
      </c>
      <c r="I14" s="215">
        <v>20044800</v>
      </c>
      <c r="J14" s="207" t="s">
        <v>77</v>
      </c>
      <c r="K14" s="207" t="s">
        <v>77</v>
      </c>
    </row>
    <row r="15" spans="1:11" ht="105" x14ac:dyDescent="0.25">
      <c r="A15" s="205" t="s">
        <v>101</v>
      </c>
      <c r="B15" s="206" t="s">
        <v>102</v>
      </c>
      <c r="C15" s="207" t="s">
        <v>219</v>
      </c>
      <c r="D15" s="217">
        <v>46023</v>
      </c>
      <c r="E15" s="217">
        <v>46197</v>
      </c>
      <c r="F15" s="64"/>
      <c r="G15" s="64"/>
      <c r="H15" s="215">
        <v>21924000</v>
      </c>
      <c r="I15" s="215">
        <v>21924000</v>
      </c>
      <c r="J15" s="207" t="s">
        <v>77</v>
      </c>
      <c r="K15" s="207" t="s">
        <v>77</v>
      </c>
    </row>
    <row r="16" spans="1:11" ht="137.25" x14ac:dyDescent="0.25">
      <c r="A16" s="207" t="s">
        <v>103</v>
      </c>
      <c r="B16" s="207" t="s">
        <v>104</v>
      </c>
      <c r="C16" s="206" t="s">
        <v>857</v>
      </c>
      <c r="D16" s="217">
        <v>46023</v>
      </c>
      <c r="E16" s="217">
        <v>46295</v>
      </c>
      <c r="F16" s="64"/>
      <c r="G16" s="64"/>
      <c r="H16" s="215">
        <v>36081000</v>
      </c>
      <c r="I16" s="215">
        <v>36081000</v>
      </c>
      <c r="J16" s="207" t="s">
        <v>261</v>
      </c>
      <c r="K16" s="207" t="s">
        <v>261</v>
      </c>
    </row>
    <row r="17" spans="1:11" ht="137.25" x14ac:dyDescent="0.25">
      <c r="A17" s="205" t="s">
        <v>105</v>
      </c>
      <c r="B17" s="207" t="s">
        <v>106</v>
      </c>
      <c r="C17" s="206" t="s">
        <v>857</v>
      </c>
      <c r="D17" s="217">
        <v>46023</v>
      </c>
      <c r="E17" s="217">
        <v>46295</v>
      </c>
      <c r="F17" s="64"/>
      <c r="G17" s="64"/>
      <c r="H17" s="215">
        <v>36081000</v>
      </c>
      <c r="I17" s="215">
        <v>36081000</v>
      </c>
      <c r="J17" s="207" t="s">
        <v>261</v>
      </c>
      <c r="K17" s="207" t="s">
        <v>261</v>
      </c>
    </row>
    <row r="18" spans="1:11" ht="75" x14ac:dyDescent="0.25">
      <c r="A18" s="205" t="s">
        <v>107</v>
      </c>
      <c r="B18" s="207" t="s">
        <v>108</v>
      </c>
      <c r="C18" s="213" t="s">
        <v>220</v>
      </c>
      <c r="D18" s="217">
        <v>46023</v>
      </c>
      <c r="E18" s="217">
        <v>46356</v>
      </c>
      <c r="F18" s="64"/>
      <c r="G18" s="64"/>
      <c r="H18" s="215">
        <v>400950000</v>
      </c>
      <c r="I18" s="215">
        <v>400950000</v>
      </c>
      <c r="J18" s="207" t="s">
        <v>4</v>
      </c>
      <c r="K18" s="207" t="s">
        <v>4</v>
      </c>
    </row>
    <row r="19" spans="1:11" ht="137.25" x14ac:dyDescent="0.25">
      <c r="A19" s="205" t="s">
        <v>109</v>
      </c>
      <c r="B19" s="207" t="s">
        <v>110</v>
      </c>
      <c r="C19" s="206" t="s">
        <v>857</v>
      </c>
      <c r="D19" s="217">
        <v>46023</v>
      </c>
      <c r="E19" s="217">
        <v>46295</v>
      </c>
      <c r="F19" s="64"/>
      <c r="G19" s="64"/>
      <c r="H19" s="215">
        <v>36081000</v>
      </c>
      <c r="I19" s="215">
        <v>36081000</v>
      </c>
      <c r="J19" s="207" t="s">
        <v>262</v>
      </c>
      <c r="K19" s="207" t="s">
        <v>262</v>
      </c>
    </row>
    <row r="20" spans="1:11" ht="137.25" x14ac:dyDescent="0.25">
      <c r="A20" s="207" t="s">
        <v>111</v>
      </c>
      <c r="B20" s="207" t="s">
        <v>58</v>
      </c>
      <c r="C20" s="206" t="s">
        <v>857</v>
      </c>
      <c r="D20" s="217">
        <v>46023</v>
      </c>
      <c r="E20" s="217">
        <v>46295</v>
      </c>
      <c r="F20" s="64"/>
      <c r="G20" s="64"/>
      <c r="H20" s="215">
        <v>36081000</v>
      </c>
      <c r="I20" s="215">
        <v>36081000</v>
      </c>
      <c r="J20" s="207" t="s">
        <v>261</v>
      </c>
      <c r="K20" s="207" t="s">
        <v>261</v>
      </c>
    </row>
    <row r="21" spans="1:11" ht="90" x14ac:dyDescent="0.25">
      <c r="A21" s="205" t="s">
        <v>112</v>
      </c>
      <c r="B21" s="207" t="s">
        <v>113</v>
      </c>
      <c r="C21" s="207" t="s">
        <v>858</v>
      </c>
      <c r="D21" s="217">
        <v>46023</v>
      </c>
      <c r="E21" s="217">
        <v>46197</v>
      </c>
      <c r="F21" s="64"/>
      <c r="G21" s="64"/>
      <c r="H21" s="215">
        <v>20044800</v>
      </c>
      <c r="I21" s="215">
        <v>20044800</v>
      </c>
      <c r="J21" s="207" t="s">
        <v>77</v>
      </c>
      <c r="K21" s="207" t="s">
        <v>77</v>
      </c>
    </row>
    <row r="22" spans="1:11" ht="105" x14ac:dyDescent="0.25">
      <c r="A22" s="207" t="s">
        <v>114</v>
      </c>
      <c r="B22" s="207" t="s">
        <v>115</v>
      </c>
      <c r="C22" s="207" t="s">
        <v>859</v>
      </c>
      <c r="D22" s="217">
        <v>46023</v>
      </c>
      <c r="E22" s="217">
        <v>46197</v>
      </c>
      <c r="F22" s="64"/>
      <c r="G22" s="64"/>
      <c r="H22" s="215">
        <v>21924000</v>
      </c>
      <c r="I22" s="215">
        <v>21924000</v>
      </c>
      <c r="J22" s="207" t="s">
        <v>77</v>
      </c>
      <c r="K22" s="207" t="s">
        <v>77</v>
      </c>
    </row>
    <row r="23" spans="1:11" ht="90" x14ac:dyDescent="0.25">
      <c r="A23" s="208" t="s">
        <v>116</v>
      </c>
      <c r="B23" s="209" t="s">
        <v>117</v>
      </c>
      <c r="C23" s="209" t="s">
        <v>860</v>
      </c>
      <c r="D23" s="219">
        <v>46023</v>
      </c>
      <c r="E23" s="219">
        <v>46197</v>
      </c>
      <c r="F23" s="64"/>
      <c r="G23" s="64"/>
      <c r="H23" s="223">
        <v>20044800</v>
      </c>
      <c r="I23" s="223">
        <v>20044800</v>
      </c>
      <c r="J23" s="209" t="s">
        <v>77</v>
      </c>
      <c r="K23" s="209" t="s">
        <v>77</v>
      </c>
    </row>
    <row r="24" spans="1:11" ht="137.25" x14ac:dyDescent="0.25">
      <c r="A24" s="207" t="s">
        <v>118</v>
      </c>
      <c r="B24" s="207" t="s">
        <v>59</v>
      </c>
      <c r="C24" s="206" t="s">
        <v>857</v>
      </c>
      <c r="D24" s="217">
        <v>46023</v>
      </c>
      <c r="E24" s="217">
        <v>46295</v>
      </c>
      <c r="F24" s="64"/>
      <c r="G24" s="64"/>
      <c r="H24" s="215">
        <v>36081000</v>
      </c>
      <c r="I24" s="215">
        <v>36081000</v>
      </c>
      <c r="J24" s="207" t="s">
        <v>261</v>
      </c>
      <c r="K24" s="207" t="s">
        <v>261</v>
      </c>
    </row>
    <row r="25" spans="1:11" ht="45" x14ac:dyDescent="0.25">
      <c r="A25" s="207" t="s">
        <v>119</v>
      </c>
      <c r="B25" s="207" t="s">
        <v>120</v>
      </c>
      <c r="C25" s="207" t="s">
        <v>221</v>
      </c>
      <c r="D25" s="217">
        <v>46028</v>
      </c>
      <c r="E25" s="217">
        <v>46142</v>
      </c>
      <c r="F25" s="64"/>
      <c r="G25" s="64"/>
      <c r="H25" s="215">
        <v>84000000</v>
      </c>
      <c r="I25" s="215">
        <v>84000000</v>
      </c>
      <c r="J25" s="207" t="s">
        <v>4</v>
      </c>
      <c r="K25" s="207" t="s">
        <v>4</v>
      </c>
    </row>
    <row r="26" spans="1:11" ht="137.25" x14ac:dyDescent="0.25">
      <c r="A26" s="205" t="s">
        <v>121</v>
      </c>
      <c r="B26" s="207" t="s">
        <v>122</v>
      </c>
      <c r="C26" s="206" t="s">
        <v>857</v>
      </c>
      <c r="D26" s="217">
        <v>46023</v>
      </c>
      <c r="E26" s="217">
        <v>46295</v>
      </c>
      <c r="F26" s="64"/>
      <c r="G26" s="64"/>
      <c r="H26" s="215">
        <v>36081000</v>
      </c>
      <c r="I26" s="215">
        <v>36081000</v>
      </c>
      <c r="J26" s="207" t="s">
        <v>261</v>
      </c>
      <c r="K26" s="207" t="s">
        <v>261</v>
      </c>
    </row>
    <row r="27" spans="1:11" ht="137.25" x14ac:dyDescent="0.25">
      <c r="A27" s="207" t="s">
        <v>123</v>
      </c>
      <c r="B27" s="207" t="s">
        <v>57</v>
      </c>
      <c r="C27" s="206" t="s">
        <v>857</v>
      </c>
      <c r="D27" s="217">
        <v>46023</v>
      </c>
      <c r="E27" s="217">
        <v>46142</v>
      </c>
      <c r="F27" s="64"/>
      <c r="G27" s="64"/>
      <c r="H27" s="215">
        <v>36081000</v>
      </c>
      <c r="I27" s="215">
        <v>36081000</v>
      </c>
      <c r="J27" s="207" t="s">
        <v>261</v>
      </c>
      <c r="K27" s="207" t="s">
        <v>261</v>
      </c>
    </row>
    <row r="28" spans="1:11" ht="60" x14ac:dyDescent="0.25">
      <c r="A28" s="209" t="s">
        <v>124</v>
      </c>
      <c r="B28" s="209" t="s">
        <v>125</v>
      </c>
      <c r="C28" s="214" t="s">
        <v>222</v>
      </c>
      <c r="D28" s="219">
        <v>46023</v>
      </c>
      <c r="E28" s="219">
        <v>46142</v>
      </c>
      <c r="F28" s="64"/>
      <c r="G28" s="64"/>
      <c r="H28" s="223">
        <v>498050000</v>
      </c>
      <c r="I28" s="223">
        <v>498050000</v>
      </c>
      <c r="J28" s="209" t="s">
        <v>4</v>
      </c>
      <c r="K28" s="209" t="s">
        <v>4</v>
      </c>
    </row>
    <row r="29" spans="1:11" ht="75" x14ac:dyDescent="0.25">
      <c r="A29" s="205" t="s">
        <v>126</v>
      </c>
      <c r="B29" s="207" t="s">
        <v>125</v>
      </c>
      <c r="C29" s="213" t="s">
        <v>223</v>
      </c>
      <c r="D29" s="217">
        <v>46023</v>
      </c>
      <c r="E29" s="217">
        <v>46142</v>
      </c>
      <c r="F29" s="64"/>
      <c r="G29" s="64"/>
      <c r="H29" s="215">
        <v>761846088</v>
      </c>
      <c r="I29" s="215">
        <v>761846088</v>
      </c>
      <c r="J29" s="207" t="s">
        <v>260</v>
      </c>
      <c r="K29" s="207" t="s">
        <v>260</v>
      </c>
    </row>
    <row r="30" spans="1:11" ht="141.75" x14ac:dyDescent="0.25">
      <c r="A30" s="205" t="s">
        <v>127</v>
      </c>
      <c r="B30" s="207" t="s">
        <v>128</v>
      </c>
      <c r="C30" s="206" t="s">
        <v>224</v>
      </c>
      <c r="D30" s="217">
        <v>46023</v>
      </c>
      <c r="E30" s="217">
        <v>46295</v>
      </c>
      <c r="F30" s="64"/>
      <c r="G30" s="64"/>
      <c r="H30" s="215">
        <v>36081000</v>
      </c>
      <c r="I30" s="215">
        <v>36081000</v>
      </c>
      <c r="J30" s="207" t="s">
        <v>261</v>
      </c>
      <c r="K30" s="207" t="s">
        <v>261</v>
      </c>
    </row>
    <row r="31" spans="1:11" ht="137.25" x14ac:dyDescent="0.25">
      <c r="A31" s="205" t="s">
        <v>129</v>
      </c>
      <c r="B31" s="207" t="s">
        <v>61</v>
      </c>
      <c r="C31" s="206" t="s">
        <v>857</v>
      </c>
      <c r="D31" s="217">
        <v>46023</v>
      </c>
      <c r="E31" s="217">
        <v>46295</v>
      </c>
      <c r="F31" s="64"/>
      <c r="G31" s="64"/>
      <c r="H31" s="215">
        <v>36081000</v>
      </c>
      <c r="I31" s="215">
        <v>36081000</v>
      </c>
      <c r="J31" s="207" t="s">
        <v>261</v>
      </c>
      <c r="K31" s="207" t="s">
        <v>261</v>
      </c>
    </row>
    <row r="32" spans="1:11" ht="137.25" x14ac:dyDescent="0.25">
      <c r="A32" s="207" t="s">
        <v>130</v>
      </c>
      <c r="B32" s="207" t="s">
        <v>60</v>
      </c>
      <c r="C32" s="206" t="s">
        <v>857</v>
      </c>
      <c r="D32" s="217">
        <v>46023</v>
      </c>
      <c r="E32" s="217">
        <v>46295</v>
      </c>
      <c r="F32" s="64"/>
      <c r="G32" s="64"/>
      <c r="H32" s="215">
        <v>36081000</v>
      </c>
      <c r="I32" s="215">
        <v>36081000</v>
      </c>
      <c r="J32" s="207" t="s">
        <v>261</v>
      </c>
      <c r="K32" s="207" t="s">
        <v>261</v>
      </c>
    </row>
    <row r="33" spans="1:11" ht="75" x14ac:dyDescent="0.25">
      <c r="A33" s="205" t="s">
        <v>131</v>
      </c>
      <c r="B33" s="207" t="s">
        <v>132</v>
      </c>
      <c r="C33" s="207" t="s">
        <v>225</v>
      </c>
      <c r="D33" s="217">
        <v>46035</v>
      </c>
      <c r="E33" s="217">
        <v>46142</v>
      </c>
      <c r="F33" s="64"/>
      <c r="G33" s="64"/>
      <c r="H33" s="215">
        <v>26762400</v>
      </c>
      <c r="I33" s="215">
        <v>26762400</v>
      </c>
      <c r="J33" s="207" t="s">
        <v>263</v>
      </c>
      <c r="K33" s="207" t="s">
        <v>263</v>
      </c>
    </row>
    <row r="34" spans="1:11" ht="60" x14ac:dyDescent="0.25">
      <c r="A34" s="207" t="s">
        <v>133</v>
      </c>
      <c r="B34" s="207" t="s">
        <v>134</v>
      </c>
      <c r="C34" s="207" t="s">
        <v>226</v>
      </c>
      <c r="D34" s="217">
        <v>46023</v>
      </c>
      <c r="E34" s="217">
        <v>46387</v>
      </c>
      <c r="F34" s="64"/>
      <c r="G34" s="64"/>
      <c r="H34" s="215">
        <v>3590000</v>
      </c>
      <c r="I34" s="215">
        <v>3590000</v>
      </c>
      <c r="J34" s="207" t="s">
        <v>4</v>
      </c>
      <c r="K34" s="207" t="s">
        <v>4</v>
      </c>
    </row>
    <row r="35" spans="1:11" ht="45" x14ac:dyDescent="0.25">
      <c r="A35" s="205" t="s">
        <v>135</v>
      </c>
      <c r="B35" s="207" t="s">
        <v>136</v>
      </c>
      <c r="C35" s="207" t="s">
        <v>227</v>
      </c>
      <c r="D35" s="217">
        <v>46023</v>
      </c>
      <c r="E35" s="217">
        <v>46325</v>
      </c>
      <c r="F35" s="64"/>
      <c r="G35" s="64"/>
      <c r="H35" s="215">
        <v>185685750</v>
      </c>
      <c r="I35" s="215">
        <v>185685750</v>
      </c>
      <c r="J35" s="207" t="s">
        <v>4</v>
      </c>
      <c r="K35" s="207" t="s">
        <v>4</v>
      </c>
    </row>
    <row r="36" spans="1:11" ht="60" x14ac:dyDescent="0.25">
      <c r="A36" s="207" t="s">
        <v>137</v>
      </c>
      <c r="B36" s="207" t="s">
        <v>138</v>
      </c>
      <c r="C36" s="207" t="s">
        <v>228</v>
      </c>
      <c r="D36" s="217">
        <v>46031</v>
      </c>
      <c r="E36" s="217">
        <v>46387</v>
      </c>
      <c r="F36" s="64"/>
      <c r="G36" s="64"/>
      <c r="H36" s="215">
        <v>48000000</v>
      </c>
      <c r="I36" s="215">
        <v>48000000</v>
      </c>
      <c r="J36" s="207" t="s">
        <v>4</v>
      </c>
      <c r="K36" s="207" t="s">
        <v>4</v>
      </c>
    </row>
    <row r="37" spans="1:11" ht="40.5" x14ac:dyDescent="0.25">
      <c r="A37" s="205" t="s">
        <v>139</v>
      </c>
      <c r="B37" s="207" t="s">
        <v>140</v>
      </c>
      <c r="C37" s="207" t="s">
        <v>229</v>
      </c>
      <c r="D37" s="217">
        <v>46024</v>
      </c>
      <c r="E37" s="217">
        <v>46387</v>
      </c>
      <c r="F37" s="64"/>
      <c r="G37" s="64"/>
      <c r="H37" s="215">
        <v>19200000</v>
      </c>
      <c r="I37" s="215">
        <v>19200000</v>
      </c>
      <c r="J37" s="207" t="s">
        <v>4</v>
      </c>
      <c r="K37" s="207" t="s">
        <v>4</v>
      </c>
    </row>
    <row r="38" spans="1:11" ht="75" x14ac:dyDescent="0.25">
      <c r="A38" s="207" t="s">
        <v>141</v>
      </c>
      <c r="B38" s="207" t="s">
        <v>142</v>
      </c>
      <c r="C38" s="207" t="s">
        <v>230</v>
      </c>
      <c r="D38" s="217">
        <v>46023</v>
      </c>
      <c r="E38" s="217">
        <v>46387</v>
      </c>
      <c r="F38" s="64"/>
      <c r="G38" s="64"/>
      <c r="H38" s="215">
        <v>75000000</v>
      </c>
      <c r="I38" s="215">
        <v>75000000</v>
      </c>
      <c r="J38" s="207" t="s">
        <v>4</v>
      </c>
      <c r="K38" s="207" t="s">
        <v>4</v>
      </c>
    </row>
    <row r="39" spans="1:11" ht="150" x14ac:dyDescent="0.25">
      <c r="A39" s="205" t="s">
        <v>143</v>
      </c>
      <c r="B39" s="207" t="s">
        <v>144</v>
      </c>
      <c r="C39" s="207" t="s">
        <v>231</v>
      </c>
      <c r="D39" s="217">
        <v>46023</v>
      </c>
      <c r="E39" s="217">
        <v>46203</v>
      </c>
      <c r="F39" s="64"/>
      <c r="G39" s="64"/>
      <c r="H39" s="215">
        <v>28200000</v>
      </c>
      <c r="I39" s="215">
        <v>28200000</v>
      </c>
      <c r="J39" s="207" t="s">
        <v>264</v>
      </c>
      <c r="K39" s="207" t="s">
        <v>264</v>
      </c>
    </row>
    <row r="40" spans="1:11" ht="45" x14ac:dyDescent="0.25">
      <c r="A40" s="207" t="s">
        <v>145</v>
      </c>
      <c r="B40" s="207" t="s">
        <v>146</v>
      </c>
      <c r="C40" s="207" t="s">
        <v>232</v>
      </c>
      <c r="D40" s="217">
        <v>46023</v>
      </c>
      <c r="E40" s="217">
        <v>46203</v>
      </c>
      <c r="F40" s="64"/>
      <c r="G40" s="64"/>
      <c r="H40" s="215">
        <v>26814000</v>
      </c>
      <c r="I40" s="215">
        <v>26814000</v>
      </c>
      <c r="J40" s="207" t="s">
        <v>4</v>
      </c>
      <c r="K40" s="207" t="s">
        <v>4</v>
      </c>
    </row>
    <row r="41" spans="1:11" ht="45" x14ac:dyDescent="0.25">
      <c r="A41" s="205" t="s">
        <v>147</v>
      </c>
      <c r="B41" s="207" t="s">
        <v>148</v>
      </c>
      <c r="C41" s="207" t="s">
        <v>233</v>
      </c>
      <c r="D41" s="217">
        <v>46023</v>
      </c>
      <c r="E41" s="217">
        <v>46203</v>
      </c>
      <c r="F41" s="64"/>
      <c r="G41" s="64"/>
      <c r="H41" s="215">
        <v>22226836</v>
      </c>
      <c r="I41" s="215">
        <v>22226836</v>
      </c>
      <c r="J41" s="207" t="s">
        <v>4</v>
      </c>
      <c r="K41" s="207" t="s">
        <v>4</v>
      </c>
    </row>
    <row r="42" spans="1:11" ht="126" x14ac:dyDescent="0.25">
      <c r="A42" s="207" t="s">
        <v>149</v>
      </c>
      <c r="B42" s="207" t="s">
        <v>62</v>
      </c>
      <c r="C42" s="206" t="s">
        <v>234</v>
      </c>
      <c r="D42" s="217">
        <v>46023</v>
      </c>
      <c r="E42" s="217">
        <v>46172</v>
      </c>
      <c r="F42" s="64"/>
      <c r="G42" s="64"/>
      <c r="H42" s="215">
        <v>9432200</v>
      </c>
      <c r="I42" s="215">
        <v>9432200</v>
      </c>
      <c r="J42" s="207" t="s">
        <v>265</v>
      </c>
      <c r="K42" s="207" t="s">
        <v>265</v>
      </c>
    </row>
    <row r="43" spans="1:11" ht="135" x14ac:dyDescent="0.25">
      <c r="A43" s="205" t="s">
        <v>150</v>
      </c>
      <c r="B43" s="207" t="s">
        <v>151</v>
      </c>
      <c r="C43" s="207" t="s">
        <v>235</v>
      </c>
      <c r="D43" s="217">
        <v>46023</v>
      </c>
      <c r="E43" s="217">
        <v>46295</v>
      </c>
      <c r="F43" s="64"/>
      <c r="G43" s="64"/>
      <c r="H43" s="215">
        <v>36081000</v>
      </c>
      <c r="I43" s="215">
        <v>36081000</v>
      </c>
      <c r="J43" s="207" t="s">
        <v>261</v>
      </c>
      <c r="K43" s="207" t="s">
        <v>261</v>
      </c>
    </row>
    <row r="44" spans="1:11" ht="135" x14ac:dyDescent="0.25">
      <c r="A44" s="207" t="s">
        <v>152</v>
      </c>
      <c r="B44" s="207" t="s">
        <v>153</v>
      </c>
      <c r="C44" s="207" t="s">
        <v>235</v>
      </c>
      <c r="D44" s="217">
        <v>46023</v>
      </c>
      <c r="E44" s="217">
        <v>46295</v>
      </c>
      <c r="F44" s="64"/>
      <c r="G44" s="64"/>
      <c r="H44" s="215">
        <v>36081000</v>
      </c>
      <c r="I44" s="215">
        <v>36081000</v>
      </c>
      <c r="J44" s="207" t="s">
        <v>261</v>
      </c>
      <c r="K44" s="207" t="s">
        <v>261</v>
      </c>
    </row>
    <row r="45" spans="1:11" ht="135" x14ac:dyDescent="0.25">
      <c r="A45" s="208" t="s">
        <v>154</v>
      </c>
      <c r="B45" s="209" t="s">
        <v>155</v>
      </c>
      <c r="C45" s="209" t="s">
        <v>236</v>
      </c>
      <c r="D45" s="219">
        <v>46023</v>
      </c>
      <c r="E45" s="219">
        <v>46295</v>
      </c>
      <c r="F45" s="64"/>
      <c r="G45" s="64"/>
      <c r="H45" s="223">
        <v>36081000</v>
      </c>
      <c r="I45" s="223">
        <v>36081000</v>
      </c>
      <c r="J45" s="209" t="s">
        <v>261</v>
      </c>
      <c r="K45" s="209" t="s">
        <v>261</v>
      </c>
    </row>
    <row r="46" spans="1:11" ht="141.75" x14ac:dyDescent="0.25">
      <c r="A46" s="207" t="s">
        <v>156</v>
      </c>
      <c r="B46" s="207" t="s">
        <v>157</v>
      </c>
      <c r="C46" s="206" t="s">
        <v>235</v>
      </c>
      <c r="D46" s="217">
        <v>46023</v>
      </c>
      <c r="E46" s="217">
        <v>46295</v>
      </c>
      <c r="F46" s="64"/>
      <c r="G46" s="64"/>
      <c r="H46" s="215">
        <v>36081000</v>
      </c>
      <c r="I46" s="215">
        <v>36081000</v>
      </c>
      <c r="J46" s="207" t="s">
        <v>261</v>
      </c>
      <c r="K46" s="207" t="s">
        <v>261</v>
      </c>
    </row>
    <row r="47" spans="1:11" ht="135" x14ac:dyDescent="0.25">
      <c r="A47" s="205" t="s">
        <v>158</v>
      </c>
      <c r="B47" s="207" t="s">
        <v>159</v>
      </c>
      <c r="C47" s="207" t="s">
        <v>236</v>
      </c>
      <c r="D47" s="220">
        <v>46023</v>
      </c>
      <c r="E47" s="217">
        <v>46295</v>
      </c>
      <c r="F47" s="64"/>
      <c r="G47" s="64"/>
      <c r="H47" s="215">
        <v>36081000</v>
      </c>
      <c r="I47" s="215">
        <v>36081000</v>
      </c>
      <c r="J47" s="207" t="s">
        <v>261</v>
      </c>
      <c r="K47" s="207" t="s">
        <v>261</v>
      </c>
    </row>
    <row r="48" spans="1:11" ht="135" x14ac:dyDescent="0.25">
      <c r="A48" s="207" t="s">
        <v>160</v>
      </c>
      <c r="B48" s="207" t="s">
        <v>161</v>
      </c>
      <c r="C48" s="207" t="s">
        <v>237</v>
      </c>
      <c r="D48" s="217">
        <v>46023</v>
      </c>
      <c r="E48" s="217">
        <v>46295</v>
      </c>
      <c r="F48" s="64"/>
      <c r="G48" s="64"/>
      <c r="H48" s="215">
        <v>36081000</v>
      </c>
      <c r="I48" s="215">
        <v>36081000</v>
      </c>
      <c r="J48" s="207" t="s">
        <v>261</v>
      </c>
      <c r="K48" s="207" t="s">
        <v>261</v>
      </c>
    </row>
    <row r="49" spans="1:11" ht="90" x14ac:dyDescent="0.25">
      <c r="A49" s="205" t="s">
        <v>162</v>
      </c>
      <c r="B49" s="206" t="s">
        <v>163</v>
      </c>
      <c r="C49" s="207" t="s">
        <v>238</v>
      </c>
      <c r="D49" s="217">
        <v>46023</v>
      </c>
      <c r="E49" s="217">
        <v>46203</v>
      </c>
      <c r="F49" s="64"/>
      <c r="G49" s="64"/>
      <c r="H49" s="215">
        <v>26815800</v>
      </c>
      <c r="I49" s="215">
        <v>26815800</v>
      </c>
      <c r="J49" s="207" t="s">
        <v>4</v>
      </c>
      <c r="K49" s="207" t="s">
        <v>4</v>
      </c>
    </row>
    <row r="50" spans="1:11" ht="45" x14ac:dyDescent="0.25">
      <c r="A50" s="207" t="s">
        <v>164</v>
      </c>
      <c r="B50" s="207" t="s">
        <v>165</v>
      </c>
      <c r="C50" s="207" t="s">
        <v>239</v>
      </c>
      <c r="D50" s="217">
        <v>46027</v>
      </c>
      <c r="E50" s="217">
        <v>46203</v>
      </c>
      <c r="F50" s="64"/>
      <c r="G50" s="64"/>
      <c r="H50" s="215">
        <v>31049920</v>
      </c>
      <c r="I50" s="215">
        <v>31049920</v>
      </c>
      <c r="J50" s="207" t="s">
        <v>4</v>
      </c>
      <c r="K50" s="207" t="s">
        <v>4</v>
      </c>
    </row>
    <row r="51" spans="1:11" ht="90" x14ac:dyDescent="0.25">
      <c r="A51" s="205" t="s">
        <v>166</v>
      </c>
      <c r="B51" s="207" t="s">
        <v>167</v>
      </c>
      <c r="C51" s="207" t="s">
        <v>240</v>
      </c>
      <c r="D51" s="217">
        <v>46023</v>
      </c>
      <c r="E51" s="217">
        <v>46203</v>
      </c>
      <c r="F51" s="64"/>
      <c r="G51" s="64"/>
      <c r="H51" s="215">
        <v>26815800</v>
      </c>
      <c r="I51" s="215">
        <v>26815800</v>
      </c>
      <c r="J51" s="207" t="s">
        <v>4</v>
      </c>
      <c r="K51" s="207" t="s">
        <v>4</v>
      </c>
    </row>
    <row r="52" spans="1:11" ht="47.25" x14ac:dyDescent="0.25">
      <c r="A52" s="207" t="s">
        <v>168</v>
      </c>
      <c r="B52" s="206" t="s">
        <v>169</v>
      </c>
      <c r="C52" s="206" t="s">
        <v>241</v>
      </c>
      <c r="D52" s="217">
        <v>46027</v>
      </c>
      <c r="E52" s="217">
        <v>46203</v>
      </c>
      <c r="F52" s="64"/>
      <c r="G52" s="64"/>
      <c r="H52" s="215">
        <v>31755600</v>
      </c>
      <c r="I52" s="215">
        <v>31755600</v>
      </c>
      <c r="J52" s="207" t="s">
        <v>4</v>
      </c>
      <c r="K52" s="207" t="s">
        <v>4</v>
      </c>
    </row>
    <row r="53" spans="1:11" ht="135" x14ac:dyDescent="0.25">
      <c r="A53" s="205" t="s">
        <v>170</v>
      </c>
      <c r="B53" s="207" t="s">
        <v>171</v>
      </c>
      <c r="C53" s="207" t="s">
        <v>242</v>
      </c>
      <c r="D53" s="217">
        <v>46023</v>
      </c>
      <c r="E53" s="217">
        <v>46295</v>
      </c>
      <c r="F53" s="64"/>
      <c r="G53" s="64"/>
      <c r="H53" s="215">
        <v>40828500</v>
      </c>
      <c r="I53" s="215">
        <v>40828500</v>
      </c>
      <c r="J53" s="207" t="s">
        <v>261</v>
      </c>
      <c r="K53" s="207" t="s">
        <v>261</v>
      </c>
    </row>
    <row r="54" spans="1:11" ht="60" x14ac:dyDescent="0.25">
      <c r="A54" s="205" t="s">
        <v>172</v>
      </c>
      <c r="B54" s="207" t="s">
        <v>173</v>
      </c>
      <c r="C54" s="207" t="s">
        <v>243</v>
      </c>
      <c r="D54" s="217">
        <v>46037</v>
      </c>
      <c r="E54" s="217">
        <v>46387</v>
      </c>
      <c r="F54" s="64"/>
      <c r="G54" s="64"/>
      <c r="H54" s="215">
        <v>10000000</v>
      </c>
      <c r="I54" s="215">
        <v>10000000</v>
      </c>
      <c r="J54" s="207" t="s">
        <v>4</v>
      </c>
      <c r="K54" s="207" t="s">
        <v>4</v>
      </c>
    </row>
    <row r="55" spans="1:11" ht="47.25" x14ac:dyDescent="0.25">
      <c r="A55" s="207" t="s">
        <v>174</v>
      </c>
      <c r="B55" s="207" t="s">
        <v>175</v>
      </c>
      <c r="C55" s="206" t="s">
        <v>244</v>
      </c>
      <c r="D55" s="220">
        <v>46037</v>
      </c>
      <c r="E55" s="217">
        <v>46233</v>
      </c>
      <c r="F55" s="64"/>
      <c r="G55" s="64"/>
      <c r="H55" s="215">
        <v>111000000</v>
      </c>
      <c r="I55" s="215">
        <v>111000000</v>
      </c>
      <c r="J55" s="207" t="s">
        <v>260</v>
      </c>
      <c r="K55" s="207" t="s">
        <v>260</v>
      </c>
    </row>
    <row r="56" spans="1:11" ht="60" x14ac:dyDescent="0.25">
      <c r="A56" s="205" t="s">
        <v>176</v>
      </c>
      <c r="B56" s="207" t="s">
        <v>177</v>
      </c>
      <c r="C56" s="207" t="s">
        <v>245</v>
      </c>
      <c r="D56" s="217">
        <v>46023</v>
      </c>
      <c r="E56" s="217">
        <v>46142</v>
      </c>
      <c r="F56" s="64"/>
      <c r="G56" s="64"/>
      <c r="H56" s="215">
        <v>425063811</v>
      </c>
      <c r="I56" s="215">
        <v>425063811</v>
      </c>
      <c r="J56" s="207" t="s">
        <v>4</v>
      </c>
      <c r="K56" s="207" t="s">
        <v>4</v>
      </c>
    </row>
    <row r="57" spans="1:11" ht="75" x14ac:dyDescent="0.25">
      <c r="A57" s="207" t="s">
        <v>178</v>
      </c>
      <c r="B57" s="207" t="s">
        <v>179</v>
      </c>
      <c r="C57" s="207" t="s">
        <v>246</v>
      </c>
      <c r="D57" s="217">
        <v>46027</v>
      </c>
      <c r="E57" s="217">
        <v>46147</v>
      </c>
      <c r="F57" s="64"/>
      <c r="G57" s="64"/>
      <c r="H57" s="215">
        <v>17877328</v>
      </c>
      <c r="I57" s="215">
        <v>17877328</v>
      </c>
      <c r="J57" s="207" t="s">
        <v>4</v>
      </c>
      <c r="K57" s="207" t="s">
        <v>4</v>
      </c>
    </row>
    <row r="58" spans="1:11" ht="204.75" x14ac:dyDescent="0.25">
      <c r="A58" s="205" t="s">
        <v>180</v>
      </c>
      <c r="B58" s="207" t="s">
        <v>181</v>
      </c>
      <c r="C58" s="206" t="s">
        <v>247</v>
      </c>
      <c r="D58" s="217">
        <v>46029</v>
      </c>
      <c r="E58" s="217">
        <v>46327</v>
      </c>
      <c r="F58" s="64"/>
      <c r="G58" s="64"/>
      <c r="H58" s="215">
        <v>36220000</v>
      </c>
      <c r="I58" s="215">
        <v>36220000</v>
      </c>
      <c r="J58" s="207" t="s">
        <v>4</v>
      </c>
      <c r="K58" s="207" t="s">
        <v>4</v>
      </c>
    </row>
    <row r="59" spans="1:11" ht="105" x14ac:dyDescent="0.25">
      <c r="A59" s="207" t="s">
        <v>182</v>
      </c>
      <c r="B59" s="207" t="s">
        <v>183</v>
      </c>
      <c r="C59" s="207" t="s">
        <v>248</v>
      </c>
      <c r="D59" s="217">
        <v>46035</v>
      </c>
      <c r="E59" s="217">
        <v>46142</v>
      </c>
      <c r="F59" s="64"/>
      <c r="G59" s="64"/>
      <c r="H59" s="215">
        <v>160000000</v>
      </c>
      <c r="I59" s="215">
        <v>160000000</v>
      </c>
      <c r="J59" s="207" t="s">
        <v>4</v>
      </c>
      <c r="K59" s="207" t="s">
        <v>4</v>
      </c>
    </row>
    <row r="60" spans="1:11" ht="126" x14ac:dyDescent="0.25">
      <c r="A60" s="205" t="s">
        <v>184</v>
      </c>
      <c r="B60" s="206" t="s">
        <v>64</v>
      </c>
      <c r="C60" s="206" t="s">
        <v>234</v>
      </c>
      <c r="D60" s="217">
        <v>46027</v>
      </c>
      <c r="E60" s="217">
        <v>46172</v>
      </c>
      <c r="F60" s="64"/>
      <c r="G60" s="64"/>
      <c r="H60" s="215">
        <v>9432200</v>
      </c>
      <c r="I60" s="215">
        <v>9432200</v>
      </c>
      <c r="J60" s="207" t="s">
        <v>265</v>
      </c>
      <c r="K60" s="207" t="s">
        <v>265</v>
      </c>
    </row>
    <row r="61" spans="1:11" ht="126" x14ac:dyDescent="0.25">
      <c r="A61" s="210" t="s">
        <v>185</v>
      </c>
      <c r="B61" s="211" t="s">
        <v>186</v>
      </c>
      <c r="C61" s="211" t="s">
        <v>249</v>
      </c>
      <c r="D61" s="221">
        <v>46027</v>
      </c>
      <c r="E61" s="221">
        <v>46172</v>
      </c>
      <c r="F61" s="64"/>
      <c r="G61" s="64"/>
      <c r="H61" s="224">
        <v>20000000</v>
      </c>
      <c r="I61" s="224">
        <v>20000000</v>
      </c>
      <c r="J61" s="210" t="s">
        <v>265</v>
      </c>
      <c r="K61" s="210" t="s">
        <v>265</v>
      </c>
    </row>
    <row r="62" spans="1:11" ht="126" x14ac:dyDescent="0.25">
      <c r="A62" s="212" t="s">
        <v>187</v>
      </c>
      <c r="B62" s="210" t="s">
        <v>63</v>
      </c>
      <c r="C62" s="211" t="s">
        <v>234</v>
      </c>
      <c r="D62" s="221">
        <v>46027</v>
      </c>
      <c r="E62" s="221">
        <v>46172</v>
      </c>
      <c r="F62" s="64"/>
      <c r="G62" s="64"/>
      <c r="H62" s="224">
        <v>9432200</v>
      </c>
      <c r="I62" s="224">
        <v>9432200</v>
      </c>
      <c r="J62" s="210" t="s">
        <v>265</v>
      </c>
      <c r="K62" s="210" t="s">
        <v>265</v>
      </c>
    </row>
    <row r="63" spans="1:11" ht="45" x14ac:dyDescent="0.25">
      <c r="A63" s="207" t="s">
        <v>188</v>
      </c>
      <c r="B63" s="207" t="s">
        <v>189</v>
      </c>
      <c r="C63" s="207" t="s">
        <v>250</v>
      </c>
      <c r="D63" s="220">
        <v>46028</v>
      </c>
      <c r="E63" s="217">
        <v>46203</v>
      </c>
      <c r="F63" s="64"/>
      <c r="G63" s="64"/>
      <c r="H63" s="215">
        <v>12000000</v>
      </c>
      <c r="I63" s="215">
        <v>12000000</v>
      </c>
      <c r="J63" s="207" t="s">
        <v>4</v>
      </c>
      <c r="K63" s="207" t="s">
        <v>4</v>
      </c>
    </row>
    <row r="64" spans="1:11" ht="75" x14ac:dyDescent="0.25">
      <c r="A64" s="205" t="s">
        <v>190</v>
      </c>
      <c r="B64" s="206" t="s">
        <v>191</v>
      </c>
      <c r="C64" s="207" t="s">
        <v>251</v>
      </c>
      <c r="D64" s="217">
        <v>46023</v>
      </c>
      <c r="E64" s="217">
        <v>46356</v>
      </c>
      <c r="F64" s="64"/>
      <c r="G64" s="64"/>
      <c r="H64" s="215">
        <v>890000000</v>
      </c>
      <c r="I64" s="215">
        <v>890000000</v>
      </c>
      <c r="J64" s="207" t="s">
        <v>4</v>
      </c>
      <c r="K64" s="207" t="s">
        <v>4</v>
      </c>
    </row>
    <row r="65" spans="1:11" ht="195" x14ac:dyDescent="0.25">
      <c r="A65" s="209" t="s">
        <v>192</v>
      </c>
      <c r="B65" s="209" t="s">
        <v>193</v>
      </c>
      <c r="C65" s="209" t="s">
        <v>252</v>
      </c>
      <c r="D65" s="218">
        <v>46036</v>
      </c>
      <c r="E65" s="218">
        <v>46142</v>
      </c>
      <c r="F65" s="64"/>
      <c r="G65" s="64"/>
      <c r="H65" s="223">
        <v>11331748</v>
      </c>
      <c r="I65" s="223">
        <v>11331748</v>
      </c>
      <c r="J65" s="209" t="s">
        <v>4</v>
      </c>
      <c r="K65" s="209" t="s">
        <v>4</v>
      </c>
    </row>
    <row r="66" spans="1:11" ht="45" x14ac:dyDescent="0.25">
      <c r="A66" s="205" t="s">
        <v>852</v>
      </c>
      <c r="B66" s="207" t="s">
        <v>853</v>
      </c>
      <c r="C66" s="207" t="s">
        <v>861</v>
      </c>
      <c r="D66" s="220">
        <v>46058</v>
      </c>
      <c r="E66" s="217">
        <v>46142</v>
      </c>
      <c r="F66" s="64"/>
      <c r="G66" s="64"/>
      <c r="H66" s="215">
        <v>26180000</v>
      </c>
      <c r="I66" s="215">
        <v>26180000</v>
      </c>
      <c r="J66" s="207" t="s">
        <v>260</v>
      </c>
      <c r="K66" s="207" t="s">
        <v>260</v>
      </c>
    </row>
    <row r="67" spans="1:11" ht="141.75" x14ac:dyDescent="0.25">
      <c r="A67" s="207" t="s">
        <v>194</v>
      </c>
      <c r="B67" s="206" t="s">
        <v>195</v>
      </c>
      <c r="C67" s="206" t="s">
        <v>224</v>
      </c>
      <c r="D67" s="217">
        <v>46035</v>
      </c>
      <c r="E67" s="217">
        <v>46295</v>
      </c>
      <c r="F67" s="64"/>
      <c r="G67" s="64"/>
      <c r="H67" s="215">
        <v>34477400</v>
      </c>
      <c r="I67" s="215">
        <v>34477400</v>
      </c>
      <c r="J67" s="207" t="s">
        <v>261</v>
      </c>
      <c r="K67" s="207" t="s">
        <v>261</v>
      </c>
    </row>
    <row r="68" spans="1:11" ht="135" x14ac:dyDescent="0.25">
      <c r="A68" s="205" t="s">
        <v>196</v>
      </c>
      <c r="B68" s="207" t="s">
        <v>197</v>
      </c>
      <c r="C68" s="207" t="s">
        <v>253</v>
      </c>
      <c r="D68" s="217">
        <v>46038</v>
      </c>
      <c r="E68" s="217">
        <v>46295</v>
      </c>
      <c r="F68" s="64"/>
      <c r="G68" s="64"/>
      <c r="H68" s="215">
        <v>38560250</v>
      </c>
      <c r="I68" s="215">
        <v>38560250</v>
      </c>
      <c r="J68" s="207" t="s">
        <v>261</v>
      </c>
      <c r="K68" s="207" t="s">
        <v>261</v>
      </c>
    </row>
    <row r="69" spans="1:11" ht="63" x14ac:dyDescent="0.25">
      <c r="A69" s="207" t="s">
        <v>198</v>
      </c>
      <c r="B69" s="207" t="s">
        <v>199</v>
      </c>
      <c r="C69" s="206" t="s">
        <v>254</v>
      </c>
      <c r="D69" s="217">
        <v>46049</v>
      </c>
      <c r="E69" s="217">
        <v>46163</v>
      </c>
      <c r="F69" s="64"/>
      <c r="G69" s="64"/>
      <c r="H69" s="215">
        <v>25350000</v>
      </c>
      <c r="I69" s="215">
        <v>25350000</v>
      </c>
      <c r="J69" s="207" t="s">
        <v>4</v>
      </c>
      <c r="K69" s="207" t="s">
        <v>4</v>
      </c>
    </row>
    <row r="70" spans="1:11" ht="75" x14ac:dyDescent="0.25">
      <c r="A70" s="208" t="s">
        <v>200</v>
      </c>
      <c r="B70" s="209" t="s">
        <v>201</v>
      </c>
      <c r="C70" s="209" t="s">
        <v>255</v>
      </c>
      <c r="D70" s="219">
        <v>46044</v>
      </c>
      <c r="E70" s="219">
        <v>46216</v>
      </c>
      <c r="F70" s="64"/>
      <c r="G70" s="64"/>
      <c r="H70" s="223">
        <v>5254587</v>
      </c>
      <c r="I70" s="223">
        <v>5254587</v>
      </c>
      <c r="J70" s="209" t="s">
        <v>4</v>
      </c>
      <c r="K70" s="209" t="s">
        <v>4</v>
      </c>
    </row>
    <row r="71" spans="1:11" ht="75" x14ac:dyDescent="0.25">
      <c r="A71" s="207" t="s">
        <v>202</v>
      </c>
      <c r="B71" s="207" t="s">
        <v>203</v>
      </c>
      <c r="C71" s="207" t="s">
        <v>256</v>
      </c>
      <c r="D71" s="217">
        <v>46045</v>
      </c>
      <c r="E71" s="217">
        <v>46224</v>
      </c>
      <c r="F71" s="64"/>
      <c r="G71" s="64"/>
      <c r="H71" s="215">
        <v>127482320</v>
      </c>
      <c r="I71" s="215">
        <v>127482320</v>
      </c>
      <c r="J71" s="207" t="s">
        <v>4</v>
      </c>
      <c r="K71" s="207" t="s">
        <v>4</v>
      </c>
    </row>
    <row r="72" spans="1:11" ht="135" x14ac:dyDescent="0.25">
      <c r="A72" s="205" t="s">
        <v>204</v>
      </c>
      <c r="B72" s="207" t="s">
        <v>205</v>
      </c>
      <c r="C72" s="213" t="s">
        <v>235</v>
      </c>
      <c r="D72" s="217">
        <v>46045</v>
      </c>
      <c r="E72" s="217">
        <v>46295</v>
      </c>
      <c r="F72" s="64"/>
      <c r="G72" s="64"/>
      <c r="H72" s="215">
        <v>33274700</v>
      </c>
      <c r="I72" s="215">
        <v>33274700</v>
      </c>
      <c r="J72" s="207" t="s">
        <v>261</v>
      </c>
      <c r="K72" s="207" t="s">
        <v>261</v>
      </c>
    </row>
    <row r="73" spans="1:11" ht="135" x14ac:dyDescent="0.25">
      <c r="A73" s="207" t="s">
        <v>206</v>
      </c>
      <c r="B73" s="207" t="s">
        <v>207</v>
      </c>
      <c r="C73" s="215" t="s">
        <v>257</v>
      </c>
      <c r="D73" s="217">
        <v>46049</v>
      </c>
      <c r="E73" s="217">
        <v>46295</v>
      </c>
      <c r="F73" s="64"/>
      <c r="G73" s="64"/>
      <c r="H73" s="215">
        <v>32740167</v>
      </c>
      <c r="I73" s="215">
        <v>32740167</v>
      </c>
      <c r="J73" s="207" t="s">
        <v>261</v>
      </c>
      <c r="K73" s="207" t="s">
        <v>261</v>
      </c>
    </row>
    <row r="74" spans="1:11" ht="90" x14ac:dyDescent="0.25">
      <c r="A74" s="207" t="s">
        <v>208</v>
      </c>
      <c r="B74" s="207" t="s">
        <v>209</v>
      </c>
      <c r="C74" s="207" t="s">
        <v>258</v>
      </c>
      <c r="D74" s="220">
        <v>46051</v>
      </c>
      <c r="E74" s="220">
        <v>46169</v>
      </c>
      <c r="F74" s="64"/>
      <c r="G74" s="64"/>
      <c r="H74" s="215">
        <v>17256000</v>
      </c>
      <c r="I74" s="215">
        <v>17256000</v>
      </c>
      <c r="J74" s="207" t="s">
        <v>4</v>
      </c>
      <c r="K74" s="207" t="s">
        <v>4</v>
      </c>
    </row>
    <row r="75" spans="1:11" ht="120" x14ac:dyDescent="0.25">
      <c r="A75" s="209" t="s">
        <v>210</v>
      </c>
      <c r="B75" s="209" t="s">
        <v>211</v>
      </c>
      <c r="C75" s="209" t="s">
        <v>259</v>
      </c>
      <c r="D75" s="218">
        <v>46051</v>
      </c>
      <c r="E75" s="218">
        <v>46232</v>
      </c>
      <c r="F75" s="64"/>
      <c r="G75" s="64"/>
      <c r="H75" s="223">
        <v>25746000</v>
      </c>
      <c r="I75" s="223">
        <v>25746000</v>
      </c>
      <c r="J75" s="209" t="s">
        <v>4</v>
      </c>
      <c r="K75" s="209" t="s">
        <v>4</v>
      </c>
    </row>
    <row r="76" spans="1:11" ht="47.25" x14ac:dyDescent="0.25">
      <c r="A76" s="209" t="s">
        <v>854</v>
      </c>
      <c r="B76" s="209" t="s">
        <v>90</v>
      </c>
      <c r="C76" s="216" t="s">
        <v>215</v>
      </c>
      <c r="D76" s="218">
        <v>46054</v>
      </c>
      <c r="E76" s="218">
        <v>46265</v>
      </c>
      <c r="F76" s="64"/>
      <c r="G76" s="64"/>
      <c r="H76" s="223">
        <v>1331992782</v>
      </c>
      <c r="I76" s="223">
        <v>1331992782</v>
      </c>
      <c r="J76" s="209" t="s">
        <v>260</v>
      </c>
      <c r="K76" s="209" t="s">
        <v>260</v>
      </c>
    </row>
    <row r="77" spans="1:11" ht="20.25" customHeight="1" x14ac:dyDescent="0.3">
      <c r="A77" s="135"/>
      <c r="B77" s="55"/>
      <c r="C77" s="55"/>
      <c r="D77" s="140"/>
      <c r="E77" s="53"/>
      <c r="F77" s="64"/>
      <c r="G77" s="64"/>
      <c r="H77" s="139">
        <f>SUM(H5:H76)</f>
        <v>7925396187</v>
      </c>
      <c r="I77" s="139"/>
      <c r="J77" s="137" t="s">
        <v>20</v>
      </c>
      <c r="K77" s="152">
        <v>72</v>
      </c>
    </row>
    <row r="78" spans="1:11" x14ac:dyDescent="0.25">
      <c r="A78" s="52"/>
      <c r="B78" s="153"/>
      <c r="C78" s="54"/>
      <c r="D78" s="52"/>
      <c r="E78" s="52"/>
      <c r="F78" s="52"/>
      <c r="G78" s="52"/>
      <c r="H78" s="154">
        <v>4431941860</v>
      </c>
      <c r="I78" s="154"/>
      <c r="J78" s="155" t="s">
        <v>4</v>
      </c>
      <c r="K78" s="156">
        <v>29</v>
      </c>
    </row>
    <row r="79" spans="1:11" x14ac:dyDescent="0.25">
      <c r="A79" s="52"/>
      <c r="B79" s="153"/>
      <c r="C79" s="54"/>
      <c r="D79" s="52"/>
      <c r="E79" s="52"/>
      <c r="F79" s="52"/>
      <c r="G79" s="52"/>
      <c r="H79" s="154">
        <v>1094005457</v>
      </c>
      <c r="I79" s="154"/>
      <c r="J79" s="155" t="s">
        <v>45</v>
      </c>
      <c r="K79" s="225">
        <v>38</v>
      </c>
    </row>
    <row r="80" spans="1:11" x14ac:dyDescent="0.25">
      <c r="A80" s="52"/>
      <c r="B80" s="153"/>
      <c r="C80" s="54"/>
      <c r="D80" s="52"/>
      <c r="E80" s="52"/>
      <c r="F80" s="52"/>
      <c r="G80" s="52"/>
      <c r="H80" s="154">
        <v>2399448870</v>
      </c>
      <c r="I80" s="154"/>
      <c r="J80" s="155" t="s">
        <v>260</v>
      </c>
      <c r="K80" s="225">
        <v>5</v>
      </c>
    </row>
  </sheetData>
  <autoFilter ref="A4:K80"/>
  <mergeCells count="2">
    <mergeCell ref="A2:K2"/>
    <mergeCell ref="A3:K3"/>
  </mergeCells>
  <printOptions horizontalCentered="1" verticalCentered="1"/>
  <pageMargins left="1.1023622047244095" right="0.51181102362204722" top="0.55118110236220474" bottom="0.55118110236220474" header="0.51181102362204722" footer="0.51181102362204722"/>
  <pageSetup paperSize="5" scale="65" orientation="landscape" horizontalDpi="1200" verticalDpi="1200"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26"/>
  <sheetViews>
    <sheetView topLeftCell="A238" zoomScale="80" zoomScaleNormal="80" workbookViewId="0">
      <selection activeCell="L252" sqref="L252"/>
    </sheetView>
  </sheetViews>
  <sheetFormatPr baseColWidth="10" defaultColWidth="23.7109375" defaultRowHeight="15" x14ac:dyDescent="0.25"/>
  <cols>
    <col min="1" max="1" width="20.140625" style="57" customWidth="1"/>
    <col min="2" max="2" width="45.85546875" style="67" customWidth="1"/>
    <col min="3" max="3" width="46.42578125" style="68" customWidth="1"/>
    <col min="4" max="4" width="22.5703125" style="57" customWidth="1"/>
    <col min="5" max="5" width="18" style="57" customWidth="1"/>
    <col min="6" max="10" width="17.7109375" style="57" customWidth="1"/>
    <col min="11" max="11" width="23" style="71" customWidth="1"/>
    <col min="12" max="12" width="24.28515625" style="69" customWidth="1"/>
    <col min="13" max="13" width="26.42578125" style="70" customWidth="1"/>
    <col min="14" max="16384" width="23.7109375" style="51"/>
  </cols>
  <sheetData>
    <row r="1" spans="1:13" x14ac:dyDescent="0.25">
      <c r="A1" s="60"/>
      <c r="B1" s="60"/>
      <c r="C1" s="60"/>
      <c r="D1" s="60"/>
      <c r="E1" s="60"/>
      <c r="F1" s="60"/>
      <c r="G1" s="60"/>
      <c r="H1" s="60"/>
      <c r="I1" s="60"/>
      <c r="J1" s="60"/>
      <c r="K1" s="61"/>
      <c r="L1" s="62"/>
      <c r="M1" s="63"/>
    </row>
    <row r="2" spans="1:13" ht="23.25" x14ac:dyDescent="0.25">
      <c r="A2" s="180" t="s">
        <v>44</v>
      </c>
      <c r="B2" s="180"/>
      <c r="C2" s="180"/>
      <c r="D2" s="180"/>
      <c r="E2" s="180"/>
      <c r="F2" s="180"/>
      <c r="G2" s="180"/>
      <c r="H2" s="180"/>
      <c r="I2" s="180"/>
      <c r="J2" s="180"/>
      <c r="K2" s="180"/>
      <c r="L2" s="180"/>
      <c r="M2" s="180"/>
    </row>
    <row r="3" spans="1:13" ht="23.25" x14ac:dyDescent="0.25">
      <c r="A3" s="180" t="s">
        <v>66</v>
      </c>
      <c r="B3" s="180"/>
      <c r="C3" s="180"/>
      <c r="D3" s="180"/>
      <c r="E3" s="180"/>
      <c r="F3" s="180"/>
      <c r="G3" s="180"/>
      <c r="H3" s="180"/>
      <c r="I3" s="180"/>
      <c r="J3" s="180"/>
      <c r="K3" s="180"/>
      <c r="L3" s="180"/>
      <c r="M3" s="180"/>
    </row>
    <row r="4" spans="1:13" ht="90" x14ac:dyDescent="0.25">
      <c r="A4" s="64" t="s">
        <v>29</v>
      </c>
      <c r="B4" s="64" t="s">
        <v>30</v>
      </c>
      <c r="C4" s="64" t="s">
        <v>24</v>
      </c>
      <c r="D4" s="64" t="s">
        <v>25</v>
      </c>
      <c r="E4" s="64" t="s">
        <v>26</v>
      </c>
      <c r="F4" s="64" t="s">
        <v>53</v>
      </c>
      <c r="G4" s="64" t="s">
        <v>37</v>
      </c>
      <c r="H4" s="64" t="s">
        <v>50</v>
      </c>
      <c r="I4" s="64" t="s">
        <v>51</v>
      </c>
      <c r="J4" s="65" t="s">
        <v>27</v>
      </c>
      <c r="K4" s="65" t="s">
        <v>42</v>
      </c>
      <c r="L4" s="133" t="str">
        <f>M4</f>
        <v>MODALIDAD (Homo o Convenio: nombre del convenio)</v>
      </c>
      <c r="M4" s="138" t="s">
        <v>28</v>
      </c>
    </row>
    <row r="5" spans="1:13" ht="150" x14ac:dyDescent="0.25">
      <c r="A5" s="226" t="s">
        <v>266</v>
      </c>
      <c r="B5" s="162" t="s">
        <v>267</v>
      </c>
      <c r="C5" s="162" t="s">
        <v>731</v>
      </c>
      <c r="D5" s="166">
        <v>46023</v>
      </c>
      <c r="E5" s="166">
        <v>46197</v>
      </c>
      <c r="F5" s="64"/>
      <c r="G5" s="64"/>
      <c r="H5" s="64"/>
      <c r="I5" s="64"/>
      <c r="J5" s="169">
        <v>48232800</v>
      </c>
      <c r="K5" s="169">
        <v>48232800</v>
      </c>
      <c r="L5" s="162" t="s">
        <v>77</v>
      </c>
      <c r="M5" s="64"/>
    </row>
    <row r="6" spans="1:13" ht="126" x14ac:dyDescent="0.25">
      <c r="A6" s="226" t="s">
        <v>268</v>
      </c>
      <c r="B6" s="227" t="s">
        <v>269</v>
      </c>
      <c r="C6" s="237" t="s">
        <v>732</v>
      </c>
      <c r="D6" s="166">
        <v>46023</v>
      </c>
      <c r="E6" s="166">
        <v>46197</v>
      </c>
      <c r="F6" s="64"/>
      <c r="G6" s="64"/>
      <c r="H6" s="64"/>
      <c r="I6" s="64"/>
      <c r="J6" s="169">
        <v>42720480</v>
      </c>
      <c r="K6" s="169">
        <v>42720480</v>
      </c>
      <c r="L6" s="162" t="s">
        <v>77</v>
      </c>
      <c r="M6" s="64"/>
    </row>
    <row r="7" spans="1:13" ht="120" x14ac:dyDescent="0.25">
      <c r="A7" s="226" t="s">
        <v>270</v>
      </c>
      <c r="B7" s="162" t="s">
        <v>271</v>
      </c>
      <c r="C7" s="238" t="s">
        <v>733</v>
      </c>
      <c r="D7" s="166">
        <v>46023</v>
      </c>
      <c r="E7" s="166">
        <v>46197</v>
      </c>
      <c r="F7" s="64"/>
      <c r="G7" s="64"/>
      <c r="H7" s="64"/>
      <c r="I7" s="64"/>
      <c r="J7" s="169">
        <v>42720480</v>
      </c>
      <c r="K7" s="169">
        <v>42720480</v>
      </c>
      <c r="L7" s="162" t="s">
        <v>77</v>
      </c>
      <c r="M7" s="64"/>
    </row>
    <row r="8" spans="1:13" ht="126" x14ac:dyDescent="0.25">
      <c r="A8" s="226" t="s">
        <v>272</v>
      </c>
      <c r="B8" s="227" t="s">
        <v>273</v>
      </c>
      <c r="C8" s="237" t="s">
        <v>734</v>
      </c>
      <c r="D8" s="166">
        <v>46023</v>
      </c>
      <c r="E8" s="166">
        <v>46197</v>
      </c>
      <c r="F8" s="64"/>
      <c r="G8" s="64"/>
      <c r="H8" s="64"/>
      <c r="I8" s="64"/>
      <c r="J8" s="169">
        <v>42720480</v>
      </c>
      <c r="K8" s="169">
        <v>42720480</v>
      </c>
      <c r="L8" s="162" t="s">
        <v>77</v>
      </c>
      <c r="M8" s="64"/>
    </row>
    <row r="9" spans="1:13" ht="126" x14ac:dyDescent="0.25">
      <c r="A9" s="226" t="s">
        <v>274</v>
      </c>
      <c r="B9" s="227" t="s">
        <v>275</v>
      </c>
      <c r="C9" s="228" t="s">
        <v>735</v>
      </c>
      <c r="D9" s="166">
        <v>46023</v>
      </c>
      <c r="E9" s="166">
        <v>46197</v>
      </c>
      <c r="F9" s="64"/>
      <c r="G9" s="64"/>
      <c r="H9" s="64"/>
      <c r="I9" s="64"/>
      <c r="J9" s="169">
        <v>42720480</v>
      </c>
      <c r="K9" s="169">
        <v>42720480</v>
      </c>
      <c r="L9" s="162" t="s">
        <v>77</v>
      </c>
      <c r="M9" s="64"/>
    </row>
    <row r="10" spans="1:13" ht="105" x14ac:dyDescent="0.25">
      <c r="A10" s="226" t="s">
        <v>276</v>
      </c>
      <c r="B10" s="227" t="s">
        <v>277</v>
      </c>
      <c r="C10" s="238" t="s">
        <v>736</v>
      </c>
      <c r="D10" s="166">
        <v>46023</v>
      </c>
      <c r="E10" s="166">
        <v>46197</v>
      </c>
      <c r="F10" s="64"/>
      <c r="G10" s="64"/>
      <c r="H10" s="64"/>
      <c r="I10" s="64"/>
      <c r="J10" s="169">
        <v>42720480</v>
      </c>
      <c r="K10" s="169">
        <v>42720480</v>
      </c>
      <c r="L10" s="162" t="s">
        <v>77</v>
      </c>
      <c r="M10" s="64"/>
    </row>
    <row r="11" spans="1:13" ht="105" x14ac:dyDescent="0.25">
      <c r="A11" s="226" t="s">
        <v>278</v>
      </c>
      <c r="B11" s="228" t="s">
        <v>279</v>
      </c>
      <c r="C11" s="238" t="s">
        <v>737</v>
      </c>
      <c r="D11" s="166">
        <v>46023</v>
      </c>
      <c r="E11" s="166">
        <v>46197</v>
      </c>
      <c r="F11" s="64"/>
      <c r="G11" s="64"/>
      <c r="H11" s="64"/>
      <c r="I11" s="64"/>
      <c r="J11" s="169">
        <v>28603616</v>
      </c>
      <c r="K11" s="169">
        <v>28603616</v>
      </c>
      <c r="L11" s="162" t="s">
        <v>77</v>
      </c>
      <c r="M11" s="64"/>
    </row>
    <row r="12" spans="1:13" ht="126" x14ac:dyDescent="0.25">
      <c r="A12" s="226" t="s">
        <v>280</v>
      </c>
      <c r="B12" s="227" t="s">
        <v>281</v>
      </c>
      <c r="C12" s="228" t="s">
        <v>738</v>
      </c>
      <c r="D12" s="166">
        <v>46023</v>
      </c>
      <c r="E12" s="166">
        <v>46197</v>
      </c>
      <c r="F12" s="64"/>
      <c r="G12" s="64"/>
      <c r="H12" s="64"/>
      <c r="I12" s="64"/>
      <c r="J12" s="169">
        <v>42720480</v>
      </c>
      <c r="K12" s="169">
        <v>42720480</v>
      </c>
      <c r="L12" s="162" t="s">
        <v>77</v>
      </c>
      <c r="M12" s="64"/>
    </row>
    <row r="13" spans="1:13" ht="120" x14ac:dyDescent="0.25">
      <c r="A13" s="226" t="s">
        <v>282</v>
      </c>
      <c r="B13" s="227" t="s">
        <v>283</v>
      </c>
      <c r="C13" s="238" t="s">
        <v>739</v>
      </c>
      <c r="D13" s="166">
        <v>46023</v>
      </c>
      <c r="E13" s="166">
        <v>46197</v>
      </c>
      <c r="F13" s="64"/>
      <c r="G13" s="64"/>
      <c r="H13" s="64"/>
      <c r="I13" s="64"/>
      <c r="J13" s="169">
        <v>42720480</v>
      </c>
      <c r="K13" s="169">
        <v>42720480</v>
      </c>
      <c r="L13" s="162" t="s">
        <v>77</v>
      </c>
      <c r="M13" s="64"/>
    </row>
    <row r="14" spans="1:13" ht="165" x14ac:dyDescent="0.25">
      <c r="A14" s="226" t="s">
        <v>284</v>
      </c>
      <c r="B14" s="162" t="s">
        <v>285</v>
      </c>
      <c r="C14" s="162" t="s">
        <v>740</v>
      </c>
      <c r="D14" s="166">
        <v>46023</v>
      </c>
      <c r="E14" s="166">
        <v>46295</v>
      </c>
      <c r="F14" s="64"/>
      <c r="G14" s="64"/>
      <c r="H14" s="64"/>
      <c r="I14" s="64"/>
      <c r="J14" s="169">
        <v>75960000</v>
      </c>
      <c r="K14" s="169">
        <v>75960000</v>
      </c>
      <c r="L14" s="162" t="s">
        <v>261</v>
      </c>
      <c r="M14" s="64"/>
    </row>
    <row r="15" spans="1:13" ht="141.75" x14ac:dyDescent="0.25">
      <c r="A15" s="226" t="s">
        <v>286</v>
      </c>
      <c r="B15" s="227" t="s">
        <v>287</v>
      </c>
      <c r="C15" s="237" t="s">
        <v>741</v>
      </c>
      <c r="D15" s="166">
        <v>46023</v>
      </c>
      <c r="E15" s="166">
        <v>46197</v>
      </c>
      <c r="F15" s="64"/>
      <c r="G15" s="64"/>
      <c r="H15" s="64"/>
      <c r="I15" s="64"/>
      <c r="J15" s="169">
        <v>42720480</v>
      </c>
      <c r="K15" s="169">
        <v>42720480</v>
      </c>
      <c r="L15" s="162" t="s">
        <v>77</v>
      </c>
      <c r="M15" s="64"/>
    </row>
    <row r="16" spans="1:13" ht="105" x14ac:dyDescent="0.25">
      <c r="A16" s="226" t="s">
        <v>288</v>
      </c>
      <c r="B16" s="227" t="s">
        <v>289</v>
      </c>
      <c r="C16" s="238" t="s">
        <v>742</v>
      </c>
      <c r="D16" s="166">
        <v>46023</v>
      </c>
      <c r="E16" s="166">
        <v>46197</v>
      </c>
      <c r="F16" s="64"/>
      <c r="G16" s="64"/>
      <c r="H16" s="64"/>
      <c r="I16" s="64"/>
      <c r="J16" s="169">
        <v>42720480</v>
      </c>
      <c r="K16" s="169">
        <v>42720480</v>
      </c>
      <c r="L16" s="162" t="s">
        <v>77</v>
      </c>
      <c r="M16" s="64"/>
    </row>
    <row r="17" spans="1:13" ht="120" x14ac:dyDescent="0.25">
      <c r="A17" s="226" t="s">
        <v>290</v>
      </c>
      <c r="B17" s="162" t="s">
        <v>291</v>
      </c>
      <c r="C17" s="162" t="s">
        <v>743</v>
      </c>
      <c r="D17" s="166">
        <v>46023</v>
      </c>
      <c r="E17" s="166">
        <v>46197</v>
      </c>
      <c r="F17" s="64"/>
      <c r="G17" s="64"/>
      <c r="H17" s="64"/>
      <c r="I17" s="64"/>
      <c r="J17" s="169">
        <v>42720480</v>
      </c>
      <c r="K17" s="169">
        <v>42720480</v>
      </c>
      <c r="L17" s="162" t="s">
        <v>77</v>
      </c>
      <c r="M17" s="64"/>
    </row>
    <row r="18" spans="1:13" ht="120" x14ac:dyDescent="0.25">
      <c r="A18" s="226" t="s">
        <v>292</v>
      </c>
      <c r="B18" s="229" t="s">
        <v>293</v>
      </c>
      <c r="C18" s="238" t="s">
        <v>744</v>
      </c>
      <c r="D18" s="166">
        <v>46023</v>
      </c>
      <c r="E18" s="166">
        <v>46197</v>
      </c>
      <c r="F18" s="64"/>
      <c r="G18" s="64"/>
      <c r="H18" s="64"/>
      <c r="I18" s="64"/>
      <c r="J18" s="169">
        <v>42720480</v>
      </c>
      <c r="K18" s="169">
        <v>42720480</v>
      </c>
      <c r="L18" s="162" t="s">
        <v>77</v>
      </c>
      <c r="M18" s="64"/>
    </row>
    <row r="19" spans="1:13" ht="120" x14ac:dyDescent="0.25">
      <c r="A19" s="226" t="s">
        <v>294</v>
      </c>
      <c r="B19" s="162" t="s">
        <v>295</v>
      </c>
      <c r="C19" s="238" t="s">
        <v>745</v>
      </c>
      <c r="D19" s="166">
        <v>46023</v>
      </c>
      <c r="E19" s="166">
        <v>46197</v>
      </c>
      <c r="F19" s="64"/>
      <c r="G19" s="64"/>
      <c r="H19" s="64"/>
      <c r="I19" s="64"/>
      <c r="J19" s="169">
        <v>42720480</v>
      </c>
      <c r="K19" s="169">
        <v>42720480</v>
      </c>
      <c r="L19" s="162" t="s">
        <v>77</v>
      </c>
      <c r="M19" s="64"/>
    </row>
    <row r="20" spans="1:13" ht="120" x14ac:dyDescent="0.25">
      <c r="A20" s="226" t="s">
        <v>296</v>
      </c>
      <c r="B20" s="162" t="s">
        <v>297</v>
      </c>
      <c r="C20" s="238" t="s">
        <v>746</v>
      </c>
      <c r="D20" s="166">
        <v>46023</v>
      </c>
      <c r="E20" s="166">
        <v>46197</v>
      </c>
      <c r="F20" s="64"/>
      <c r="G20" s="64"/>
      <c r="H20" s="64"/>
      <c r="I20" s="64"/>
      <c r="J20" s="169">
        <v>18732614</v>
      </c>
      <c r="K20" s="169">
        <v>18732614</v>
      </c>
      <c r="L20" s="162" t="s">
        <v>77</v>
      </c>
      <c r="M20" s="64"/>
    </row>
    <row r="21" spans="1:13" ht="141.75" x14ac:dyDescent="0.25">
      <c r="A21" s="226" t="s">
        <v>298</v>
      </c>
      <c r="B21" s="229" t="s">
        <v>299</v>
      </c>
      <c r="C21" s="237" t="s">
        <v>747</v>
      </c>
      <c r="D21" s="166">
        <v>46023</v>
      </c>
      <c r="E21" s="166">
        <v>46197</v>
      </c>
      <c r="F21" s="64"/>
      <c r="G21" s="64"/>
      <c r="H21" s="64"/>
      <c r="I21" s="64"/>
      <c r="J21" s="169">
        <v>50112000</v>
      </c>
      <c r="K21" s="169">
        <v>50112000</v>
      </c>
      <c r="L21" s="162" t="s">
        <v>77</v>
      </c>
      <c r="M21" s="64"/>
    </row>
    <row r="22" spans="1:13" ht="189" x14ac:dyDescent="0.25">
      <c r="A22" s="226" t="s">
        <v>300</v>
      </c>
      <c r="B22" s="227" t="s">
        <v>301</v>
      </c>
      <c r="C22" s="239" t="s">
        <v>748</v>
      </c>
      <c r="D22" s="166">
        <v>46023</v>
      </c>
      <c r="E22" s="166">
        <v>46295</v>
      </c>
      <c r="F22" s="64"/>
      <c r="G22" s="64"/>
      <c r="H22" s="64"/>
      <c r="I22" s="64"/>
      <c r="J22" s="169">
        <v>64566000</v>
      </c>
      <c r="K22" s="169">
        <v>64566000</v>
      </c>
      <c r="L22" s="162" t="s">
        <v>261</v>
      </c>
      <c r="M22" s="64"/>
    </row>
    <row r="23" spans="1:13" ht="165" x14ac:dyDescent="0.25">
      <c r="A23" s="226" t="s">
        <v>302</v>
      </c>
      <c r="B23" s="162" t="s">
        <v>303</v>
      </c>
      <c r="C23" s="238" t="s">
        <v>749</v>
      </c>
      <c r="D23" s="166">
        <v>46023</v>
      </c>
      <c r="E23" s="166">
        <v>46295</v>
      </c>
      <c r="F23" s="64"/>
      <c r="G23" s="64"/>
      <c r="H23" s="64"/>
      <c r="I23" s="64"/>
      <c r="J23" s="169">
        <v>75960000</v>
      </c>
      <c r="K23" s="169">
        <v>75960000</v>
      </c>
      <c r="L23" s="162" t="s">
        <v>261</v>
      </c>
      <c r="M23" s="64"/>
    </row>
    <row r="24" spans="1:13" ht="165" x14ac:dyDescent="0.25">
      <c r="A24" s="226" t="s">
        <v>304</v>
      </c>
      <c r="B24" s="162" t="s">
        <v>305</v>
      </c>
      <c r="C24" s="238" t="s">
        <v>750</v>
      </c>
      <c r="D24" s="166">
        <v>46023</v>
      </c>
      <c r="E24" s="166">
        <v>46295</v>
      </c>
      <c r="F24" s="64"/>
      <c r="G24" s="64"/>
      <c r="H24" s="64"/>
      <c r="I24" s="64"/>
      <c r="J24" s="169">
        <v>45576000</v>
      </c>
      <c r="K24" s="169">
        <v>45576000</v>
      </c>
      <c r="L24" s="162" t="s">
        <v>261</v>
      </c>
      <c r="M24" s="64"/>
    </row>
    <row r="25" spans="1:13" ht="189" x14ac:dyDescent="0.25">
      <c r="A25" s="226" t="s">
        <v>306</v>
      </c>
      <c r="B25" s="227" t="s">
        <v>307</v>
      </c>
      <c r="C25" s="237" t="s">
        <v>751</v>
      </c>
      <c r="D25" s="166">
        <v>46023</v>
      </c>
      <c r="E25" s="166">
        <v>46295</v>
      </c>
      <c r="F25" s="64"/>
      <c r="G25" s="64"/>
      <c r="H25" s="64"/>
      <c r="I25" s="64"/>
      <c r="J25" s="169">
        <v>75960000</v>
      </c>
      <c r="K25" s="169">
        <v>75960000</v>
      </c>
      <c r="L25" s="162" t="s">
        <v>261</v>
      </c>
      <c r="M25" s="64"/>
    </row>
    <row r="26" spans="1:13" ht="165" x14ac:dyDescent="0.25">
      <c r="A26" s="226" t="s">
        <v>308</v>
      </c>
      <c r="B26" s="162" t="s">
        <v>309</v>
      </c>
      <c r="C26" s="238" t="s">
        <v>752</v>
      </c>
      <c r="D26" s="166">
        <v>46023</v>
      </c>
      <c r="E26" s="166">
        <v>46295</v>
      </c>
      <c r="F26" s="64"/>
      <c r="G26" s="64"/>
      <c r="H26" s="64"/>
      <c r="I26" s="64"/>
      <c r="J26" s="169">
        <v>75960000</v>
      </c>
      <c r="K26" s="169">
        <v>75960000</v>
      </c>
      <c r="L26" s="162" t="s">
        <v>261</v>
      </c>
      <c r="M26" s="64"/>
    </row>
    <row r="27" spans="1:13" ht="204.75" x14ac:dyDescent="0.25">
      <c r="A27" s="226" t="s">
        <v>310</v>
      </c>
      <c r="B27" s="229" t="s">
        <v>311</v>
      </c>
      <c r="C27" s="228" t="s">
        <v>753</v>
      </c>
      <c r="D27" s="166">
        <v>46023</v>
      </c>
      <c r="E27" s="166">
        <v>46203</v>
      </c>
      <c r="F27" s="64"/>
      <c r="G27" s="64"/>
      <c r="H27" s="64"/>
      <c r="I27" s="64"/>
      <c r="J27" s="246">
        <v>45000000</v>
      </c>
      <c r="K27" s="246">
        <v>45000000</v>
      </c>
      <c r="L27" s="162" t="s">
        <v>264</v>
      </c>
      <c r="M27" s="64"/>
    </row>
    <row r="28" spans="1:13" ht="189" x14ac:dyDescent="0.25">
      <c r="A28" s="226" t="s">
        <v>312</v>
      </c>
      <c r="B28" s="227" t="s">
        <v>313</v>
      </c>
      <c r="C28" s="239" t="s">
        <v>754</v>
      </c>
      <c r="D28" s="166">
        <v>46023</v>
      </c>
      <c r="E28" s="166">
        <v>46295</v>
      </c>
      <c r="F28" s="64"/>
      <c r="G28" s="64"/>
      <c r="H28" s="64"/>
      <c r="I28" s="64"/>
      <c r="J28" s="169">
        <v>64566000</v>
      </c>
      <c r="K28" s="169">
        <v>64566000</v>
      </c>
      <c r="L28" s="162" t="s">
        <v>261</v>
      </c>
      <c r="M28" s="64"/>
    </row>
    <row r="29" spans="1:13" ht="225" x14ac:dyDescent="0.25">
      <c r="A29" s="230" t="s">
        <v>314</v>
      </c>
      <c r="B29" s="231" t="s">
        <v>315</v>
      </c>
      <c r="C29" s="240" t="s">
        <v>755</v>
      </c>
      <c r="D29" s="248">
        <v>46023</v>
      </c>
      <c r="E29" s="248">
        <v>46203</v>
      </c>
      <c r="F29" s="64"/>
      <c r="G29" s="64"/>
      <c r="H29" s="64"/>
      <c r="I29" s="64"/>
      <c r="J29" s="245">
        <v>39000000</v>
      </c>
      <c r="K29" s="245">
        <v>39000000</v>
      </c>
      <c r="L29" s="231" t="s">
        <v>264</v>
      </c>
      <c r="M29" s="64"/>
    </row>
    <row r="30" spans="1:13" ht="204.75" x14ac:dyDescent="0.25">
      <c r="A30" s="226" t="s">
        <v>316</v>
      </c>
      <c r="B30" s="229" t="s">
        <v>317</v>
      </c>
      <c r="C30" s="228" t="s">
        <v>756</v>
      </c>
      <c r="D30" s="166">
        <v>46023</v>
      </c>
      <c r="E30" s="249">
        <v>46203</v>
      </c>
      <c r="F30" s="64"/>
      <c r="G30" s="64"/>
      <c r="H30" s="64"/>
      <c r="I30" s="64"/>
      <c r="J30" s="169">
        <v>39000000</v>
      </c>
      <c r="K30" s="169">
        <v>39000000</v>
      </c>
      <c r="L30" s="162" t="s">
        <v>264</v>
      </c>
      <c r="M30" s="64"/>
    </row>
    <row r="31" spans="1:13" ht="150" x14ac:dyDescent="0.25">
      <c r="A31" s="226" t="s">
        <v>318</v>
      </c>
      <c r="B31" s="229" t="s">
        <v>319</v>
      </c>
      <c r="C31" s="238" t="s">
        <v>757</v>
      </c>
      <c r="D31" s="166">
        <v>46023</v>
      </c>
      <c r="E31" s="166">
        <v>46197</v>
      </c>
      <c r="F31" s="64"/>
      <c r="G31" s="64"/>
      <c r="H31" s="64"/>
      <c r="I31" s="64"/>
      <c r="J31" s="169">
        <v>42720480</v>
      </c>
      <c r="K31" s="169">
        <v>42720480</v>
      </c>
      <c r="L31" s="162" t="s">
        <v>77</v>
      </c>
      <c r="M31" s="64"/>
    </row>
    <row r="32" spans="1:13" ht="180" x14ac:dyDescent="0.25">
      <c r="A32" s="230" t="s">
        <v>320</v>
      </c>
      <c r="B32" s="232" t="s">
        <v>321</v>
      </c>
      <c r="C32" s="231" t="s">
        <v>753</v>
      </c>
      <c r="D32" s="248">
        <v>46023</v>
      </c>
      <c r="E32" s="250">
        <v>46203</v>
      </c>
      <c r="F32" s="64"/>
      <c r="G32" s="64"/>
      <c r="H32" s="64"/>
      <c r="I32" s="64"/>
      <c r="J32" s="245">
        <v>45000000</v>
      </c>
      <c r="K32" s="245">
        <v>45000000</v>
      </c>
      <c r="L32" s="231" t="s">
        <v>264</v>
      </c>
      <c r="M32" s="64"/>
    </row>
    <row r="33" spans="1:13" ht="180" x14ac:dyDescent="0.25">
      <c r="A33" s="226" t="s">
        <v>322</v>
      </c>
      <c r="B33" s="229" t="s">
        <v>323</v>
      </c>
      <c r="C33" s="162" t="s">
        <v>758</v>
      </c>
      <c r="D33" s="166">
        <v>46023</v>
      </c>
      <c r="E33" s="166">
        <v>46203</v>
      </c>
      <c r="F33" s="64"/>
      <c r="G33" s="64"/>
      <c r="H33" s="64"/>
      <c r="I33" s="64"/>
      <c r="J33" s="169">
        <v>42000000</v>
      </c>
      <c r="K33" s="169">
        <v>42000000</v>
      </c>
      <c r="L33" s="162" t="s">
        <v>264</v>
      </c>
      <c r="M33" s="64"/>
    </row>
    <row r="34" spans="1:13" ht="180" x14ac:dyDescent="0.25">
      <c r="A34" s="226" t="s">
        <v>324</v>
      </c>
      <c r="B34" s="229" t="s">
        <v>325</v>
      </c>
      <c r="C34" s="162" t="s">
        <v>753</v>
      </c>
      <c r="D34" s="166">
        <v>46023</v>
      </c>
      <c r="E34" s="166">
        <v>46203</v>
      </c>
      <c r="F34" s="64"/>
      <c r="G34" s="64"/>
      <c r="H34" s="64"/>
      <c r="I34" s="64"/>
      <c r="J34" s="169">
        <v>45000000</v>
      </c>
      <c r="K34" s="169">
        <v>45000000</v>
      </c>
      <c r="L34" s="162" t="s">
        <v>264</v>
      </c>
      <c r="M34" s="64"/>
    </row>
    <row r="35" spans="1:13" ht="180" x14ac:dyDescent="0.25">
      <c r="A35" s="230" t="s">
        <v>326</v>
      </c>
      <c r="B35" s="231" t="s">
        <v>327</v>
      </c>
      <c r="C35" s="240" t="s">
        <v>759</v>
      </c>
      <c r="D35" s="248">
        <v>46023</v>
      </c>
      <c r="E35" s="248">
        <v>46203</v>
      </c>
      <c r="F35" s="64"/>
      <c r="G35" s="64"/>
      <c r="H35" s="64"/>
      <c r="I35" s="64"/>
      <c r="J35" s="245">
        <v>45000000</v>
      </c>
      <c r="K35" s="245">
        <v>45000000</v>
      </c>
      <c r="L35" s="231" t="s">
        <v>264</v>
      </c>
      <c r="M35" s="64"/>
    </row>
    <row r="36" spans="1:13" ht="180" x14ac:dyDescent="0.25">
      <c r="A36" s="226" t="s">
        <v>328</v>
      </c>
      <c r="B36" s="229" t="s">
        <v>329</v>
      </c>
      <c r="C36" s="162" t="s">
        <v>753</v>
      </c>
      <c r="D36" s="166">
        <v>46023</v>
      </c>
      <c r="E36" s="166">
        <v>46203</v>
      </c>
      <c r="F36" s="64"/>
      <c r="G36" s="64"/>
      <c r="H36" s="64"/>
      <c r="I36" s="64"/>
      <c r="J36" s="169">
        <v>45000000</v>
      </c>
      <c r="K36" s="169">
        <v>45000000</v>
      </c>
      <c r="L36" s="162" t="s">
        <v>264</v>
      </c>
      <c r="M36" s="64"/>
    </row>
    <row r="37" spans="1:13" ht="180" x14ac:dyDescent="0.25">
      <c r="A37" s="226" t="s">
        <v>330</v>
      </c>
      <c r="B37" s="229" t="s">
        <v>331</v>
      </c>
      <c r="C37" s="162" t="s">
        <v>753</v>
      </c>
      <c r="D37" s="166">
        <v>46023</v>
      </c>
      <c r="E37" s="166">
        <v>46203</v>
      </c>
      <c r="F37" s="64"/>
      <c r="G37" s="64"/>
      <c r="H37" s="64"/>
      <c r="I37" s="64"/>
      <c r="J37" s="169">
        <v>45000000</v>
      </c>
      <c r="K37" s="169">
        <v>45000000</v>
      </c>
      <c r="L37" s="162" t="s">
        <v>264</v>
      </c>
      <c r="M37" s="64"/>
    </row>
    <row r="38" spans="1:13" ht="180" x14ac:dyDescent="0.25">
      <c r="A38" s="226" t="s">
        <v>332</v>
      </c>
      <c r="B38" s="162" t="s">
        <v>333</v>
      </c>
      <c r="C38" s="238" t="s">
        <v>760</v>
      </c>
      <c r="D38" s="166">
        <v>46023</v>
      </c>
      <c r="E38" s="166">
        <v>46203</v>
      </c>
      <c r="F38" s="64"/>
      <c r="G38" s="64"/>
      <c r="H38" s="64"/>
      <c r="I38" s="64"/>
      <c r="J38" s="169">
        <v>39000000</v>
      </c>
      <c r="K38" s="169">
        <v>39000000</v>
      </c>
      <c r="L38" s="162" t="s">
        <v>264</v>
      </c>
      <c r="M38" s="64"/>
    </row>
    <row r="39" spans="1:13" ht="180" x14ac:dyDescent="0.25">
      <c r="A39" s="226" t="s">
        <v>334</v>
      </c>
      <c r="B39" s="229" t="s">
        <v>335</v>
      </c>
      <c r="C39" s="162" t="s">
        <v>753</v>
      </c>
      <c r="D39" s="166">
        <v>46023</v>
      </c>
      <c r="E39" s="166">
        <v>46203</v>
      </c>
      <c r="F39" s="64"/>
      <c r="G39" s="64"/>
      <c r="H39" s="64"/>
      <c r="I39" s="64"/>
      <c r="J39" s="169">
        <v>45000000</v>
      </c>
      <c r="K39" s="169">
        <v>45000000</v>
      </c>
      <c r="L39" s="162" t="s">
        <v>264</v>
      </c>
      <c r="M39" s="64"/>
    </row>
    <row r="40" spans="1:13" ht="180" x14ac:dyDescent="0.25">
      <c r="A40" s="226" t="s">
        <v>336</v>
      </c>
      <c r="B40" s="162" t="s">
        <v>337</v>
      </c>
      <c r="C40" s="238" t="s">
        <v>759</v>
      </c>
      <c r="D40" s="166">
        <v>46023</v>
      </c>
      <c r="E40" s="166">
        <v>46203</v>
      </c>
      <c r="F40" s="64"/>
      <c r="G40" s="64"/>
      <c r="H40" s="64"/>
      <c r="I40" s="64"/>
      <c r="J40" s="169">
        <v>45000000</v>
      </c>
      <c r="K40" s="169">
        <v>45000000</v>
      </c>
      <c r="L40" s="162" t="s">
        <v>264</v>
      </c>
      <c r="M40" s="64"/>
    </row>
    <row r="41" spans="1:13" ht="180" x14ac:dyDescent="0.25">
      <c r="A41" s="226" t="s">
        <v>338</v>
      </c>
      <c r="B41" s="229" t="s">
        <v>339</v>
      </c>
      <c r="C41" s="162" t="s">
        <v>753</v>
      </c>
      <c r="D41" s="166">
        <v>46023</v>
      </c>
      <c r="E41" s="166">
        <v>46203</v>
      </c>
      <c r="F41" s="64"/>
      <c r="G41" s="64"/>
      <c r="H41" s="64"/>
      <c r="I41" s="64"/>
      <c r="J41" s="169">
        <v>45000000</v>
      </c>
      <c r="K41" s="169">
        <v>45000000</v>
      </c>
      <c r="L41" s="162" t="s">
        <v>264</v>
      </c>
      <c r="M41" s="64"/>
    </row>
    <row r="42" spans="1:13" ht="180" x14ac:dyDescent="0.25">
      <c r="A42" s="226" t="s">
        <v>340</v>
      </c>
      <c r="B42" s="162" t="s">
        <v>341</v>
      </c>
      <c r="C42" s="238" t="s">
        <v>761</v>
      </c>
      <c r="D42" s="166">
        <v>46023</v>
      </c>
      <c r="E42" s="166">
        <v>46203</v>
      </c>
      <c r="F42" s="64"/>
      <c r="G42" s="64"/>
      <c r="H42" s="64"/>
      <c r="I42" s="64"/>
      <c r="J42" s="169">
        <v>54000000</v>
      </c>
      <c r="K42" s="169">
        <v>54000000</v>
      </c>
      <c r="L42" s="162" t="s">
        <v>264</v>
      </c>
      <c r="M42" s="64"/>
    </row>
    <row r="43" spans="1:13" ht="220.5" x14ac:dyDescent="0.25">
      <c r="A43" s="226" t="s">
        <v>342</v>
      </c>
      <c r="B43" s="229" t="s">
        <v>343</v>
      </c>
      <c r="C43" s="228" t="s">
        <v>762</v>
      </c>
      <c r="D43" s="166">
        <v>46023</v>
      </c>
      <c r="E43" s="166">
        <v>46203</v>
      </c>
      <c r="F43" s="64"/>
      <c r="G43" s="64"/>
      <c r="H43" s="64"/>
      <c r="I43" s="64"/>
      <c r="J43" s="169">
        <v>48000000</v>
      </c>
      <c r="K43" s="169">
        <v>48000000</v>
      </c>
      <c r="L43" s="162" t="s">
        <v>264</v>
      </c>
      <c r="M43" s="64"/>
    </row>
    <row r="44" spans="1:13" ht="180" x14ac:dyDescent="0.25">
      <c r="A44" s="226" t="s">
        <v>344</v>
      </c>
      <c r="B44" s="162" t="s">
        <v>345</v>
      </c>
      <c r="C44" s="238" t="s">
        <v>759</v>
      </c>
      <c r="D44" s="166">
        <v>46023</v>
      </c>
      <c r="E44" s="166">
        <v>46203</v>
      </c>
      <c r="F44" s="64"/>
      <c r="G44" s="64"/>
      <c r="H44" s="64"/>
      <c r="I44" s="64"/>
      <c r="J44" s="169">
        <v>45000000</v>
      </c>
      <c r="K44" s="169">
        <v>45000000</v>
      </c>
      <c r="L44" s="162" t="s">
        <v>264</v>
      </c>
      <c r="M44" s="64"/>
    </row>
    <row r="45" spans="1:13" ht="225" x14ac:dyDescent="0.25">
      <c r="A45" s="226" t="s">
        <v>346</v>
      </c>
      <c r="B45" s="162" t="s">
        <v>347</v>
      </c>
      <c r="C45" s="238" t="s">
        <v>763</v>
      </c>
      <c r="D45" s="166">
        <v>46023</v>
      </c>
      <c r="E45" s="166">
        <v>46203</v>
      </c>
      <c r="F45" s="64"/>
      <c r="G45" s="64"/>
      <c r="H45" s="64"/>
      <c r="I45" s="64"/>
      <c r="J45" s="169">
        <v>45000000</v>
      </c>
      <c r="K45" s="169">
        <v>45000000</v>
      </c>
      <c r="L45" s="162" t="s">
        <v>264</v>
      </c>
      <c r="M45" s="64"/>
    </row>
    <row r="46" spans="1:13" ht="180" x14ac:dyDescent="0.25">
      <c r="A46" s="226" t="s">
        <v>348</v>
      </c>
      <c r="B46" s="229" t="s">
        <v>349</v>
      </c>
      <c r="C46" s="162" t="s">
        <v>753</v>
      </c>
      <c r="D46" s="166">
        <v>46023</v>
      </c>
      <c r="E46" s="166">
        <v>46203</v>
      </c>
      <c r="F46" s="64"/>
      <c r="G46" s="64"/>
      <c r="H46" s="64"/>
      <c r="I46" s="64"/>
      <c r="J46" s="169">
        <v>45000000</v>
      </c>
      <c r="K46" s="169">
        <v>45000000</v>
      </c>
      <c r="L46" s="162" t="s">
        <v>264</v>
      </c>
      <c r="M46" s="64"/>
    </row>
    <row r="47" spans="1:13" ht="180" x14ac:dyDescent="0.25">
      <c r="A47" s="230" t="s">
        <v>350</v>
      </c>
      <c r="B47" s="231" t="s">
        <v>351</v>
      </c>
      <c r="C47" s="240" t="s">
        <v>759</v>
      </c>
      <c r="D47" s="248">
        <v>46023</v>
      </c>
      <c r="E47" s="248">
        <v>46203</v>
      </c>
      <c r="F47" s="64"/>
      <c r="G47" s="64"/>
      <c r="H47" s="64"/>
      <c r="I47" s="64"/>
      <c r="J47" s="245">
        <v>45000000</v>
      </c>
      <c r="K47" s="245">
        <v>45000000</v>
      </c>
      <c r="L47" s="231" t="s">
        <v>264</v>
      </c>
      <c r="M47" s="64"/>
    </row>
    <row r="48" spans="1:13" ht="60" x14ac:dyDescent="0.25">
      <c r="A48" s="226" t="s">
        <v>352</v>
      </c>
      <c r="B48" s="229" t="s">
        <v>353</v>
      </c>
      <c r="C48" s="162" t="s">
        <v>764</v>
      </c>
      <c r="D48" s="166">
        <v>46023</v>
      </c>
      <c r="E48" s="166">
        <v>46203</v>
      </c>
      <c r="F48" s="64"/>
      <c r="G48" s="64"/>
      <c r="H48" s="64"/>
      <c r="I48" s="64"/>
      <c r="J48" s="169">
        <v>37401000</v>
      </c>
      <c r="K48" s="169">
        <v>37401000</v>
      </c>
      <c r="L48" s="162" t="s">
        <v>4</v>
      </c>
      <c r="M48" s="64"/>
    </row>
    <row r="49" spans="1:13" ht="60" x14ac:dyDescent="0.25">
      <c r="A49" s="226" t="s">
        <v>354</v>
      </c>
      <c r="B49" s="229" t="s">
        <v>355</v>
      </c>
      <c r="C49" s="162" t="s">
        <v>764</v>
      </c>
      <c r="D49" s="166">
        <v>46023</v>
      </c>
      <c r="E49" s="166">
        <v>46203</v>
      </c>
      <c r="F49" s="64"/>
      <c r="G49" s="64"/>
      <c r="H49" s="64"/>
      <c r="I49" s="64"/>
      <c r="J49" s="169">
        <v>37401000</v>
      </c>
      <c r="K49" s="169">
        <v>37401000</v>
      </c>
      <c r="L49" s="162" t="s">
        <v>4</v>
      </c>
      <c r="M49" s="64"/>
    </row>
    <row r="50" spans="1:13" ht="60" x14ac:dyDescent="0.25">
      <c r="A50" s="226" t="s">
        <v>356</v>
      </c>
      <c r="B50" s="229" t="s">
        <v>357</v>
      </c>
      <c r="C50" s="162" t="s">
        <v>764</v>
      </c>
      <c r="D50" s="166">
        <v>46023</v>
      </c>
      <c r="E50" s="166">
        <v>46203</v>
      </c>
      <c r="F50" s="64"/>
      <c r="G50" s="64"/>
      <c r="H50" s="64"/>
      <c r="I50" s="64"/>
      <c r="J50" s="169">
        <v>37401000</v>
      </c>
      <c r="K50" s="169">
        <v>37401000</v>
      </c>
      <c r="L50" s="162" t="s">
        <v>4</v>
      </c>
      <c r="M50" s="64"/>
    </row>
    <row r="51" spans="1:13" ht="60" x14ac:dyDescent="0.25">
      <c r="A51" s="226" t="s">
        <v>358</v>
      </c>
      <c r="B51" s="162" t="s">
        <v>359</v>
      </c>
      <c r="C51" s="162" t="s">
        <v>764</v>
      </c>
      <c r="D51" s="166">
        <v>46023</v>
      </c>
      <c r="E51" s="166">
        <v>46203</v>
      </c>
      <c r="F51" s="64"/>
      <c r="G51" s="64"/>
      <c r="H51" s="64"/>
      <c r="I51" s="64"/>
      <c r="J51" s="169">
        <v>37401000</v>
      </c>
      <c r="K51" s="169">
        <v>37401000</v>
      </c>
      <c r="L51" s="162" t="s">
        <v>4</v>
      </c>
      <c r="M51" s="64"/>
    </row>
    <row r="52" spans="1:13" ht="60" x14ac:dyDescent="0.25">
      <c r="A52" s="226" t="s">
        <v>360</v>
      </c>
      <c r="B52" s="229" t="s">
        <v>361</v>
      </c>
      <c r="C52" s="162" t="s">
        <v>764</v>
      </c>
      <c r="D52" s="166">
        <v>46023</v>
      </c>
      <c r="E52" s="166">
        <v>46203</v>
      </c>
      <c r="F52" s="64"/>
      <c r="G52" s="64"/>
      <c r="H52" s="64"/>
      <c r="I52" s="64"/>
      <c r="J52" s="169">
        <v>37401000</v>
      </c>
      <c r="K52" s="169">
        <v>37401000</v>
      </c>
      <c r="L52" s="162" t="s">
        <v>4</v>
      </c>
      <c r="M52" s="64"/>
    </row>
    <row r="53" spans="1:13" ht="60" x14ac:dyDescent="0.25">
      <c r="A53" s="226" t="s">
        <v>362</v>
      </c>
      <c r="B53" s="162" t="s">
        <v>363</v>
      </c>
      <c r="C53" s="162" t="s">
        <v>765</v>
      </c>
      <c r="D53" s="166">
        <v>46023</v>
      </c>
      <c r="E53" s="166">
        <v>46142</v>
      </c>
      <c r="F53" s="64"/>
      <c r="G53" s="64"/>
      <c r="H53" s="64"/>
      <c r="I53" s="64"/>
      <c r="J53" s="169">
        <v>24934000</v>
      </c>
      <c r="K53" s="169">
        <v>24934000</v>
      </c>
      <c r="L53" s="162" t="s">
        <v>4</v>
      </c>
      <c r="M53" s="64"/>
    </row>
    <row r="54" spans="1:13" ht="60" x14ac:dyDescent="0.25">
      <c r="A54" s="226" t="s">
        <v>364</v>
      </c>
      <c r="B54" s="229" t="s">
        <v>365</v>
      </c>
      <c r="C54" s="162" t="s">
        <v>764</v>
      </c>
      <c r="D54" s="166">
        <v>46029</v>
      </c>
      <c r="E54" s="166">
        <v>46053</v>
      </c>
      <c r="F54" s="64"/>
      <c r="G54" s="64"/>
      <c r="H54" s="64"/>
      <c r="I54" s="64"/>
      <c r="J54" s="169">
        <v>6233500</v>
      </c>
      <c r="K54" s="169">
        <v>6233500</v>
      </c>
      <c r="L54" s="162" t="s">
        <v>4</v>
      </c>
      <c r="M54" s="64"/>
    </row>
    <row r="55" spans="1:13" ht="165" x14ac:dyDescent="0.25">
      <c r="A55" s="226" t="s">
        <v>366</v>
      </c>
      <c r="B55" s="229" t="s">
        <v>367</v>
      </c>
      <c r="C55" s="162" t="s">
        <v>766</v>
      </c>
      <c r="D55" s="166">
        <v>46023</v>
      </c>
      <c r="E55" s="166">
        <v>46295</v>
      </c>
      <c r="F55" s="64"/>
      <c r="G55" s="64"/>
      <c r="H55" s="64"/>
      <c r="I55" s="64"/>
      <c r="J55" s="169">
        <v>64566000</v>
      </c>
      <c r="K55" s="169">
        <v>64566000</v>
      </c>
      <c r="L55" s="162" t="s">
        <v>261</v>
      </c>
      <c r="M55" s="64"/>
    </row>
    <row r="56" spans="1:13" ht="60" x14ac:dyDescent="0.25">
      <c r="A56" s="230" t="s">
        <v>368</v>
      </c>
      <c r="B56" s="231" t="s">
        <v>369</v>
      </c>
      <c r="C56" s="240" t="s">
        <v>767</v>
      </c>
      <c r="D56" s="248">
        <v>46023</v>
      </c>
      <c r="E56" s="248">
        <v>46203</v>
      </c>
      <c r="F56" s="64"/>
      <c r="G56" s="64"/>
      <c r="H56" s="64"/>
      <c r="I56" s="64"/>
      <c r="J56" s="245">
        <v>51000000</v>
      </c>
      <c r="K56" s="245">
        <v>51000000</v>
      </c>
      <c r="L56" s="231" t="s">
        <v>4</v>
      </c>
      <c r="M56" s="64"/>
    </row>
    <row r="57" spans="1:13" ht="165" x14ac:dyDescent="0.25">
      <c r="A57" s="226" t="s">
        <v>370</v>
      </c>
      <c r="B57" s="229" t="s">
        <v>371</v>
      </c>
      <c r="C57" s="241" t="s">
        <v>768</v>
      </c>
      <c r="D57" s="166">
        <v>46023</v>
      </c>
      <c r="E57" s="166">
        <v>46295</v>
      </c>
      <c r="F57" s="64"/>
      <c r="G57" s="64"/>
      <c r="H57" s="64"/>
      <c r="I57" s="64"/>
      <c r="J57" s="169">
        <v>64566000</v>
      </c>
      <c r="K57" s="169">
        <v>64566000</v>
      </c>
      <c r="L57" s="162" t="s">
        <v>261</v>
      </c>
      <c r="M57" s="64"/>
    </row>
    <row r="58" spans="1:13" ht="165" x14ac:dyDescent="0.25">
      <c r="A58" s="230" t="s">
        <v>372</v>
      </c>
      <c r="B58" s="231" t="s">
        <v>373</v>
      </c>
      <c r="C58" s="240" t="s">
        <v>766</v>
      </c>
      <c r="D58" s="248">
        <v>46023</v>
      </c>
      <c r="E58" s="248">
        <v>46295</v>
      </c>
      <c r="F58" s="64"/>
      <c r="G58" s="64"/>
      <c r="H58" s="64"/>
      <c r="I58" s="64"/>
      <c r="J58" s="245">
        <v>64566000</v>
      </c>
      <c r="K58" s="245">
        <v>64566000</v>
      </c>
      <c r="L58" s="231" t="s">
        <v>261</v>
      </c>
      <c r="M58" s="64"/>
    </row>
    <row r="59" spans="1:13" ht="165" x14ac:dyDescent="0.25">
      <c r="A59" s="226" t="s">
        <v>374</v>
      </c>
      <c r="B59" s="229" t="s">
        <v>375</v>
      </c>
      <c r="C59" s="241" t="s">
        <v>768</v>
      </c>
      <c r="D59" s="166">
        <v>46023</v>
      </c>
      <c r="E59" s="165">
        <v>46295</v>
      </c>
      <c r="F59" s="64"/>
      <c r="G59" s="64"/>
      <c r="H59" s="64"/>
      <c r="I59" s="64"/>
      <c r="J59" s="169">
        <v>64566000</v>
      </c>
      <c r="K59" s="169">
        <v>64566000</v>
      </c>
      <c r="L59" s="162" t="s">
        <v>261</v>
      </c>
      <c r="M59" s="64"/>
    </row>
    <row r="60" spans="1:13" ht="180" x14ac:dyDescent="0.25">
      <c r="A60" s="226" t="s">
        <v>376</v>
      </c>
      <c r="B60" s="162" t="s">
        <v>377</v>
      </c>
      <c r="C60" s="162" t="s">
        <v>759</v>
      </c>
      <c r="D60" s="166">
        <v>46023</v>
      </c>
      <c r="E60" s="166">
        <v>46203</v>
      </c>
      <c r="F60" s="64"/>
      <c r="G60" s="64"/>
      <c r="H60" s="64"/>
      <c r="I60" s="64"/>
      <c r="J60" s="169">
        <v>45000000</v>
      </c>
      <c r="K60" s="169">
        <v>45000000</v>
      </c>
      <c r="L60" s="162" t="s">
        <v>264</v>
      </c>
      <c r="M60" s="64"/>
    </row>
    <row r="61" spans="1:13" ht="165" x14ac:dyDescent="0.25">
      <c r="A61" s="226" t="s">
        <v>378</v>
      </c>
      <c r="B61" s="229" t="s">
        <v>379</v>
      </c>
      <c r="C61" s="162" t="s">
        <v>768</v>
      </c>
      <c r="D61" s="166">
        <v>46023</v>
      </c>
      <c r="E61" s="166">
        <v>46295</v>
      </c>
      <c r="F61" s="64"/>
      <c r="G61" s="64"/>
      <c r="H61" s="64"/>
      <c r="I61" s="64"/>
      <c r="J61" s="169">
        <v>64566000</v>
      </c>
      <c r="K61" s="169">
        <v>64566000</v>
      </c>
      <c r="L61" s="162" t="s">
        <v>261</v>
      </c>
      <c r="M61" s="64"/>
    </row>
    <row r="62" spans="1:13" ht="165" x14ac:dyDescent="0.25">
      <c r="A62" s="230" t="s">
        <v>380</v>
      </c>
      <c r="B62" s="231" t="s">
        <v>381</v>
      </c>
      <c r="C62" s="240" t="s">
        <v>766</v>
      </c>
      <c r="D62" s="248">
        <v>46023</v>
      </c>
      <c r="E62" s="248">
        <v>46295</v>
      </c>
      <c r="F62" s="64"/>
      <c r="G62" s="64"/>
      <c r="H62" s="64"/>
      <c r="I62" s="64"/>
      <c r="J62" s="245">
        <v>64566000</v>
      </c>
      <c r="K62" s="245">
        <v>64566000</v>
      </c>
      <c r="L62" s="231" t="s">
        <v>261</v>
      </c>
      <c r="M62" s="64"/>
    </row>
    <row r="63" spans="1:13" ht="165" x14ac:dyDescent="0.25">
      <c r="A63" s="226" t="s">
        <v>382</v>
      </c>
      <c r="B63" s="229" t="s">
        <v>383</v>
      </c>
      <c r="C63" s="162" t="s">
        <v>768</v>
      </c>
      <c r="D63" s="166">
        <v>46023</v>
      </c>
      <c r="E63" s="166">
        <v>46295</v>
      </c>
      <c r="F63" s="64"/>
      <c r="G63" s="64"/>
      <c r="H63" s="64"/>
      <c r="I63" s="64"/>
      <c r="J63" s="169">
        <v>64566000</v>
      </c>
      <c r="K63" s="169">
        <v>64566000</v>
      </c>
      <c r="L63" s="162" t="s">
        <v>261</v>
      </c>
      <c r="M63" s="64"/>
    </row>
    <row r="64" spans="1:13" ht="165" x14ac:dyDescent="0.25">
      <c r="A64" s="226" t="s">
        <v>384</v>
      </c>
      <c r="B64" s="162" t="s">
        <v>385</v>
      </c>
      <c r="C64" s="238" t="s">
        <v>768</v>
      </c>
      <c r="D64" s="166">
        <v>46023</v>
      </c>
      <c r="E64" s="166">
        <v>46295</v>
      </c>
      <c r="F64" s="64"/>
      <c r="G64" s="64"/>
      <c r="H64" s="64"/>
      <c r="I64" s="64"/>
      <c r="J64" s="169">
        <v>64566000</v>
      </c>
      <c r="K64" s="169">
        <v>64566000</v>
      </c>
      <c r="L64" s="162" t="s">
        <v>261</v>
      </c>
      <c r="M64" s="64"/>
    </row>
    <row r="65" spans="1:13" ht="165" x14ac:dyDescent="0.25">
      <c r="A65" s="230" t="s">
        <v>386</v>
      </c>
      <c r="B65" s="232" t="s">
        <v>387</v>
      </c>
      <c r="C65" s="245" t="s">
        <v>768</v>
      </c>
      <c r="D65" s="248">
        <v>46023</v>
      </c>
      <c r="E65" s="250">
        <v>46203</v>
      </c>
      <c r="F65" s="64"/>
      <c r="G65" s="64"/>
      <c r="H65" s="64"/>
      <c r="I65" s="64"/>
      <c r="J65" s="245">
        <v>64566000</v>
      </c>
      <c r="K65" s="245">
        <v>64566000</v>
      </c>
      <c r="L65" s="231" t="s">
        <v>261</v>
      </c>
      <c r="M65" s="64"/>
    </row>
    <row r="66" spans="1:13" ht="165" x14ac:dyDescent="0.25">
      <c r="A66" s="226" t="s">
        <v>388</v>
      </c>
      <c r="B66" s="162" t="s">
        <v>389</v>
      </c>
      <c r="C66" s="238" t="s">
        <v>766</v>
      </c>
      <c r="D66" s="166">
        <v>46023</v>
      </c>
      <c r="E66" s="166">
        <v>46295</v>
      </c>
      <c r="F66" s="64"/>
      <c r="G66" s="64"/>
      <c r="H66" s="64"/>
      <c r="I66" s="64"/>
      <c r="J66" s="169">
        <v>64566000</v>
      </c>
      <c r="K66" s="169">
        <v>64566000</v>
      </c>
      <c r="L66" s="162" t="s">
        <v>261</v>
      </c>
      <c r="M66" s="64"/>
    </row>
    <row r="67" spans="1:13" ht="165" x14ac:dyDescent="0.25">
      <c r="A67" s="226" t="s">
        <v>390</v>
      </c>
      <c r="B67" s="228" t="s">
        <v>391</v>
      </c>
      <c r="C67" s="238" t="s">
        <v>766</v>
      </c>
      <c r="D67" s="166">
        <v>46023</v>
      </c>
      <c r="E67" s="166">
        <v>46295</v>
      </c>
      <c r="F67" s="64"/>
      <c r="G67" s="64"/>
      <c r="H67" s="64"/>
      <c r="I67" s="64"/>
      <c r="J67" s="169">
        <v>64566000</v>
      </c>
      <c r="K67" s="169">
        <v>64566000</v>
      </c>
      <c r="L67" s="162" t="s">
        <v>261</v>
      </c>
      <c r="M67" s="64"/>
    </row>
    <row r="68" spans="1:13" ht="165" x14ac:dyDescent="0.25">
      <c r="A68" s="226" t="s">
        <v>392</v>
      </c>
      <c r="B68" s="229" t="s">
        <v>393</v>
      </c>
      <c r="C68" s="162" t="s">
        <v>768</v>
      </c>
      <c r="D68" s="166">
        <v>46023</v>
      </c>
      <c r="E68" s="166">
        <v>46295</v>
      </c>
      <c r="F68" s="64"/>
      <c r="G68" s="64"/>
      <c r="H68" s="64"/>
      <c r="I68" s="64"/>
      <c r="J68" s="169">
        <v>64566000</v>
      </c>
      <c r="K68" s="169">
        <v>64566000</v>
      </c>
      <c r="L68" s="162" t="s">
        <v>261</v>
      </c>
      <c r="M68" s="64"/>
    </row>
    <row r="69" spans="1:13" ht="165" x14ac:dyDescent="0.25">
      <c r="A69" s="226" t="s">
        <v>394</v>
      </c>
      <c r="B69" s="162" t="s">
        <v>395</v>
      </c>
      <c r="C69" s="238" t="s">
        <v>766</v>
      </c>
      <c r="D69" s="166">
        <v>46023</v>
      </c>
      <c r="E69" s="166">
        <v>46295</v>
      </c>
      <c r="F69" s="64"/>
      <c r="G69" s="64"/>
      <c r="H69" s="64"/>
      <c r="I69" s="64"/>
      <c r="J69" s="169">
        <v>64566000</v>
      </c>
      <c r="K69" s="169">
        <v>64566000</v>
      </c>
      <c r="L69" s="162" t="s">
        <v>261</v>
      </c>
      <c r="M69" s="64"/>
    </row>
    <row r="70" spans="1:13" ht="173.25" x14ac:dyDescent="0.25">
      <c r="A70" s="226" t="s">
        <v>396</v>
      </c>
      <c r="B70" s="227" t="s">
        <v>397</v>
      </c>
      <c r="C70" s="228" t="s">
        <v>769</v>
      </c>
      <c r="D70" s="166">
        <v>46023</v>
      </c>
      <c r="E70" s="166">
        <v>46172</v>
      </c>
      <c r="F70" s="64"/>
      <c r="G70" s="64"/>
      <c r="H70" s="64"/>
      <c r="I70" s="64"/>
      <c r="J70" s="169">
        <v>28250000</v>
      </c>
      <c r="K70" s="169">
        <v>28250000</v>
      </c>
      <c r="L70" s="162" t="s">
        <v>265</v>
      </c>
      <c r="M70" s="64"/>
    </row>
    <row r="71" spans="1:13" ht="173.25" x14ac:dyDescent="0.25">
      <c r="A71" s="226" t="s">
        <v>398</v>
      </c>
      <c r="B71" s="162" t="s">
        <v>399</v>
      </c>
      <c r="C71" s="228" t="s">
        <v>770</v>
      </c>
      <c r="D71" s="166">
        <v>46023</v>
      </c>
      <c r="E71" s="166">
        <v>46172</v>
      </c>
      <c r="F71" s="64"/>
      <c r="G71" s="64"/>
      <c r="H71" s="64"/>
      <c r="I71" s="64"/>
      <c r="J71" s="169">
        <v>32500000</v>
      </c>
      <c r="K71" s="169">
        <v>32500000</v>
      </c>
      <c r="L71" s="162" t="s">
        <v>265</v>
      </c>
      <c r="M71" s="64"/>
    </row>
    <row r="72" spans="1:13" ht="173.25" x14ac:dyDescent="0.25">
      <c r="A72" s="230" t="s">
        <v>400</v>
      </c>
      <c r="B72" s="233" t="s">
        <v>401</v>
      </c>
      <c r="C72" s="236" t="s">
        <v>771</v>
      </c>
      <c r="D72" s="248">
        <v>46023</v>
      </c>
      <c r="E72" s="248">
        <v>46172</v>
      </c>
      <c r="F72" s="64"/>
      <c r="G72" s="64"/>
      <c r="H72" s="64"/>
      <c r="I72" s="64"/>
      <c r="J72" s="245">
        <v>32500000</v>
      </c>
      <c r="K72" s="245">
        <v>32500000</v>
      </c>
      <c r="L72" s="231" t="s">
        <v>265</v>
      </c>
      <c r="M72" s="64"/>
    </row>
    <row r="73" spans="1:13" ht="189" x14ac:dyDescent="0.25">
      <c r="A73" s="234" t="s">
        <v>402</v>
      </c>
      <c r="B73" s="235" t="s">
        <v>403</v>
      </c>
      <c r="C73" s="242" t="s">
        <v>772</v>
      </c>
      <c r="D73" s="251">
        <v>46023</v>
      </c>
      <c r="E73" s="251">
        <v>46295</v>
      </c>
      <c r="F73" s="64"/>
      <c r="G73" s="64"/>
      <c r="H73" s="64"/>
      <c r="I73" s="64"/>
      <c r="J73" s="247">
        <v>44900800</v>
      </c>
      <c r="K73" s="247">
        <v>44900800</v>
      </c>
      <c r="L73" s="253" t="s">
        <v>261</v>
      </c>
      <c r="M73" s="64"/>
    </row>
    <row r="74" spans="1:13" ht="165" x14ac:dyDescent="0.25">
      <c r="A74" s="226" t="s">
        <v>404</v>
      </c>
      <c r="B74" s="229" t="s">
        <v>405</v>
      </c>
      <c r="C74" s="162" t="s">
        <v>749</v>
      </c>
      <c r="D74" s="166">
        <v>46023</v>
      </c>
      <c r="E74" s="166">
        <v>46295</v>
      </c>
      <c r="F74" s="64"/>
      <c r="G74" s="64"/>
      <c r="H74" s="64"/>
      <c r="I74" s="64"/>
      <c r="J74" s="169">
        <v>75960000</v>
      </c>
      <c r="K74" s="169">
        <v>75960000</v>
      </c>
      <c r="L74" s="162" t="s">
        <v>261</v>
      </c>
      <c r="M74" s="64"/>
    </row>
    <row r="75" spans="1:13" ht="173.25" x14ac:dyDescent="0.25">
      <c r="A75" s="226" t="s">
        <v>406</v>
      </c>
      <c r="B75" s="162" t="s">
        <v>407</v>
      </c>
      <c r="C75" s="237" t="s">
        <v>773</v>
      </c>
      <c r="D75" s="166">
        <v>46023</v>
      </c>
      <c r="E75" s="166">
        <v>46172</v>
      </c>
      <c r="F75" s="64"/>
      <c r="G75" s="64"/>
      <c r="H75" s="64"/>
      <c r="I75" s="64"/>
      <c r="J75" s="169">
        <v>32500000</v>
      </c>
      <c r="K75" s="169">
        <v>32500000</v>
      </c>
      <c r="L75" s="162" t="s">
        <v>265</v>
      </c>
      <c r="M75" s="64"/>
    </row>
    <row r="76" spans="1:13" ht="173.25" x14ac:dyDescent="0.25">
      <c r="A76" s="226" t="s">
        <v>408</v>
      </c>
      <c r="B76" s="228" t="s">
        <v>409</v>
      </c>
      <c r="C76" s="237" t="s">
        <v>774</v>
      </c>
      <c r="D76" s="166">
        <v>46023</v>
      </c>
      <c r="E76" s="166">
        <v>46172</v>
      </c>
      <c r="F76" s="64"/>
      <c r="G76" s="64"/>
      <c r="H76" s="64"/>
      <c r="I76" s="64"/>
      <c r="J76" s="169">
        <v>28500000</v>
      </c>
      <c r="K76" s="169">
        <v>28500000</v>
      </c>
      <c r="L76" s="162" t="s">
        <v>265</v>
      </c>
      <c r="M76" s="64"/>
    </row>
    <row r="77" spans="1:13" ht="173.25" x14ac:dyDescent="0.25">
      <c r="A77" s="230" t="s">
        <v>410</v>
      </c>
      <c r="B77" s="233" t="s">
        <v>411</v>
      </c>
      <c r="C77" s="236" t="s">
        <v>769</v>
      </c>
      <c r="D77" s="248">
        <v>46023</v>
      </c>
      <c r="E77" s="248">
        <v>46172</v>
      </c>
      <c r="F77" s="64"/>
      <c r="G77" s="64"/>
      <c r="H77" s="64"/>
      <c r="I77" s="64"/>
      <c r="J77" s="245">
        <v>28250000</v>
      </c>
      <c r="K77" s="245">
        <v>28250000</v>
      </c>
      <c r="L77" s="231" t="s">
        <v>265</v>
      </c>
      <c r="M77" s="64"/>
    </row>
    <row r="78" spans="1:13" ht="173.25" x14ac:dyDescent="0.25">
      <c r="A78" s="226" t="s">
        <v>412</v>
      </c>
      <c r="B78" s="162" t="s">
        <v>413</v>
      </c>
      <c r="C78" s="228" t="s">
        <v>774</v>
      </c>
      <c r="D78" s="166">
        <v>46023</v>
      </c>
      <c r="E78" s="166">
        <v>46172</v>
      </c>
      <c r="F78" s="64"/>
      <c r="G78" s="64"/>
      <c r="H78" s="64"/>
      <c r="I78" s="64"/>
      <c r="J78" s="169">
        <v>28500000</v>
      </c>
      <c r="K78" s="169">
        <v>28500000</v>
      </c>
      <c r="L78" s="162" t="s">
        <v>265</v>
      </c>
      <c r="M78" s="64"/>
    </row>
    <row r="79" spans="1:13" ht="180" x14ac:dyDescent="0.25">
      <c r="A79" s="226" t="s">
        <v>414</v>
      </c>
      <c r="B79" s="229" t="s">
        <v>415</v>
      </c>
      <c r="C79" s="162" t="s">
        <v>775</v>
      </c>
      <c r="D79" s="166">
        <v>46023</v>
      </c>
      <c r="E79" s="166">
        <v>46203</v>
      </c>
      <c r="F79" s="64"/>
      <c r="G79" s="64"/>
      <c r="H79" s="64"/>
      <c r="I79" s="64"/>
      <c r="J79" s="169">
        <v>48000000</v>
      </c>
      <c r="K79" s="169">
        <v>48000000</v>
      </c>
      <c r="L79" s="162" t="s">
        <v>264</v>
      </c>
      <c r="M79" s="136"/>
    </row>
    <row r="80" spans="1:13" ht="180" x14ac:dyDescent="0.25">
      <c r="A80" s="226" t="s">
        <v>416</v>
      </c>
      <c r="B80" s="162" t="s">
        <v>417</v>
      </c>
      <c r="C80" s="238" t="s">
        <v>776</v>
      </c>
      <c r="D80" s="166">
        <v>46023</v>
      </c>
      <c r="E80" s="166">
        <v>46203</v>
      </c>
      <c r="F80" s="64"/>
      <c r="G80" s="64"/>
      <c r="H80" s="64"/>
      <c r="I80" s="64"/>
      <c r="J80" s="169">
        <v>39000000</v>
      </c>
      <c r="K80" s="169">
        <v>39000000</v>
      </c>
      <c r="L80" s="162" t="s">
        <v>264</v>
      </c>
      <c r="M80" s="136"/>
    </row>
    <row r="81" spans="1:13" ht="180" x14ac:dyDescent="0.25">
      <c r="A81" s="226" t="s">
        <v>418</v>
      </c>
      <c r="B81" s="229" t="s">
        <v>419</v>
      </c>
      <c r="C81" s="162" t="s">
        <v>777</v>
      </c>
      <c r="D81" s="166">
        <v>46023</v>
      </c>
      <c r="E81" s="166">
        <v>46203</v>
      </c>
      <c r="F81" s="64"/>
      <c r="G81" s="64"/>
      <c r="H81" s="64"/>
      <c r="I81" s="64"/>
      <c r="J81" s="169">
        <v>39000000</v>
      </c>
      <c r="K81" s="169">
        <v>39000000</v>
      </c>
      <c r="L81" s="162" t="s">
        <v>264</v>
      </c>
      <c r="M81" s="136"/>
    </row>
    <row r="82" spans="1:13" ht="180" x14ac:dyDescent="0.25">
      <c r="A82" s="226" t="s">
        <v>420</v>
      </c>
      <c r="B82" s="229" t="s">
        <v>421</v>
      </c>
      <c r="C82" s="162" t="s">
        <v>778</v>
      </c>
      <c r="D82" s="166">
        <v>46023</v>
      </c>
      <c r="E82" s="166">
        <v>46203</v>
      </c>
      <c r="F82" s="64"/>
      <c r="G82" s="64"/>
      <c r="H82" s="64"/>
      <c r="I82" s="64"/>
      <c r="J82" s="169">
        <v>51000000</v>
      </c>
      <c r="K82" s="169">
        <v>51000000</v>
      </c>
      <c r="L82" s="162" t="s">
        <v>264</v>
      </c>
      <c r="M82" s="136"/>
    </row>
    <row r="83" spans="1:13" ht="180" x14ac:dyDescent="0.25">
      <c r="A83" s="226" t="s">
        <v>422</v>
      </c>
      <c r="B83" s="229" t="s">
        <v>423</v>
      </c>
      <c r="C83" s="162" t="s">
        <v>779</v>
      </c>
      <c r="D83" s="166">
        <v>46023</v>
      </c>
      <c r="E83" s="166">
        <v>46203</v>
      </c>
      <c r="F83" s="64"/>
      <c r="G83" s="64"/>
      <c r="H83" s="64"/>
      <c r="I83" s="64"/>
      <c r="J83" s="169">
        <v>51000000</v>
      </c>
      <c r="K83" s="169">
        <v>51000000</v>
      </c>
      <c r="L83" s="162" t="s">
        <v>264</v>
      </c>
      <c r="M83" s="136"/>
    </row>
    <row r="84" spans="1:13" ht="180" x14ac:dyDescent="0.25">
      <c r="A84" s="226" t="s">
        <v>424</v>
      </c>
      <c r="B84" s="229" t="s">
        <v>425</v>
      </c>
      <c r="C84" s="162" t="s">
        <v>780</v>
      </c>
      <c r="D84" s="166">
        <v>46023</v>
      </c>
      <c r="E84" s="166">
        <v>46203</v>
      </c>
      <c r="F84" s="64"/>
      <c r="G84" s="64"/>
      <c r="H84" s="64"/>
      <c r="I84" s="64"/>
      <c r="J84" s="169">
        <v>54000000</v>
      </c>
      <c r="K84" s="169">
        <v>54000000</v>
      </c>
      <c r="L84" s="162" t="s">
        <v>264</v>
      </c>
      <c r="M84" s="136"/>
    </row>
    <row r="85" spans="1:13" ht="180" x14ac:dyDescent="0.25">
      <c r="A85" s="226" t="s">
        <v>426</v>
      </c>
      <c r="B85" s="229" t="s">
        <v>427</v>
      </c>
      <c r="C85" s="162" t="s">
        <v>779</v>
      </c>
      <c r="D85" s="166">
        <v>46023</v>
      </c>
      <c r="E85" s="166">
        <v>46203</v>
      </c>
      <c r="F85" s="64"/>
      <c r="G85" s="64"/>
      <c r="H85" s="64"/>
      <c r="I85" s="64"/>
      <c r="J85" s="169">
        <v>51000000</v>
      </c>
      <c r="K85" s="169">
        <v>51000000</v>
      </c>
      <c r="L85" s="162" t="s">
        <v>264</v>
      </c>
      <c r="M85" s="136"/>
    </row>
    <row r="86" spans="1:13" ht="94.5" x14ac:dyDescent="0.25">
      <c r="A86" s="226" t="s">
        <v>428</v>
      </c>
      <c r="B86" s="227" t="s">
        <v>429</v>
      </c>
      <c r="C86" s="228" t="s">
        <v>781</v>
      </c>
      <c r="D86" s="166">
        <v>46024</v>
      </c>
      <c r="E86" s="166">
        <v>46203</v>
      </c>
      <c r="F86" s="64"/>
      <c r="G86" s="64"/>
      <c r="H86" s="64"/>
      <c r="I86" s="64"/>
      <c r="J86" s="169">
        <v>37401000</v>
      </c>
      <c r="K86" s="169">
        <v>37401000</v>
      </c>
      <c r="L86" s="162" t="s">
        <v>4</v>
      </c>
      <c r="M86" s="136"/>
    </row>
    <row r="87" spans="1:13" ht="165" x14ac:dyDescent="0.25">
      <c r="A87" s="226" t="s">
        <v>430</v>
      </c>
      <c r="B87" s="229" t="s">
        <v>431</v>
      </c>
      <c r="C87" s="162" t="s">
        <v>782</v>
      </c>
      <c r="D87" s="166">
        <v>46023</v>
      </c>
      <c r="E87" s="166">
        <v>46295</v>
      </c>
      <c r="F87" s="64"/>
      <c r="G87" s="64"/>
      <c r="H87" s="64"/>
      <c r="I87" s="64"/>
      <c r="J87" s="169">
        <v>64566000</v>
      </c>
      <c r="K87" s="169">
        <v>64566000</v>
      </c>
      <c r="L87" s="162" t="s">
        <v>261</v>
      </c>
      <c r="M87" s="136"/>
    </row>
    <row r="88" spans="1:13" ht="165" x14ac:dyDescent="0.25">
      <c r="A88" s="226" t="s">
        <v>432</v>
      </c>
      <c r="B88" s="162" t="s">
        <v>433</v>
      </c>
      <c r="C88" s="238" t="s">
        <v>783</v>
      </c>
      <c r="D88" s="166">
        <v>46023</v>
      </c>
      <c r="E88" s="166">
        <v>46295</v>
      </c>
      <c r="F88" s="64"/>
      <c r="G88" s="64"/>
      <c r="H88" s="64"/>
      <c r="I88" s="64"/>
      <c r="J88" s="169">
        <v>75960000</v>
      </c>
      <c r="K88" s="169">
        <v>75960000</v>
      </c>
      <c r="L88" s="162" t="s">
        <v>261</v>
      </c>
      <c r="M88" s="136"/>
    </row>
    <row r="89" spans="1:13" ht="165" x14ac:dyDescent="0.25">
      <c r="A89" s="226" t="s">
        <v>434</v>
      </c>
      <c r="B89" s="229" t="s">
        <v>435</v>
      </c>
      <c r="C89" s="162" t="s">
        <v>768</v>
      </c>
      <c r="D89" s="166">
        <v>46023</v>
      </c>
      <c r="E89" s="166">
        <v>46295</v>
      </c>
      <c r="F89" s="64"/>
      <c r="G89" s="64"/>
      <c r="H89" s="64"/>
      <c r="I89" s="64"/>
      <c r="J89" s="169">
        <v>64566000</v>
      </c>
      <c r="K89" s="169">
        <v>64566000</v>
      </c>
      <c r="L89" s="162" t="s">
        <v>261</v>
      </c>
      <c r="M89" s="136"/>
    </row>
    <row r="90" spans="1:13" ht="165" x14ac:dyDescent="0.25">
      <c r="A90" s="226" t="s">
        <v>436</v>
      </c>
      <c r="B90" s="162" t="s">
        <v>437</v>
      </c>
      <c r="C90" s="238" t="s">
        <v>784</v>
      </c>
      <c r="D90" s="166">
        <v>46023</v>
      </c>
      <c r="E90" s="166">
        <v>46295</v>
      </c>
      <c r="F90" s="64"/>
      <c r="G90" s="64"/>
      <c r="H90" s="64"/>
      <c r="I90" s="64"/>
      <c r="J90" s="169">
        <v>64566000</v>
      </c>
      <c r="K90" s="169">
        <v>64566000</v>
      </c>
      <c r="L90" s="162" t="s">
        <v>261</v>
      </c>
      <c r="M90" s="136"/>
    </row>
    <row r="91" spans="1:13" ht="189" x14ac:dyDescent="0.25">
      <c r="A91" s="226" t="s">
        <v>438</v>
      </c>
      <c r="B91" s="229" t="s">
        <v>439</v>
      </c>
      <c r="C91" s="228" t="s">
        <v>785</v>
      </c>
      <c r="D91" s="166">
        <v>46023</v>
      </c>
      <c r="E91" s="166">
        <v>46295</v>
      </c>
      <c r="F91" s="64"/>
      <c r="G91" s="64"/>
      <c r="H91" s="64"/>
      <c r="I91" s="64"/>
      <c r="J91" s="169">
        <v>64566000</v>
      </c>
      <c r="K91" s="169">
        <v>64566000</v>
      </c>
      <c r="L91" s="162" t="s">
        <v>261</v>
      </c>
      <c r="M91" s="136"/>
    </row>
    <row r="92" spans="1:13" ht="165" x14ac:dyDescent="0.25">
      <c r="A92" s="230" t="s">
        <v>440</v>
      </c>
      <c r="B92" s="231" t="s">
        <v>441</v>
      </c>
      <c r="C92" s="240" t="s">
        <v>786</v>
      </c>
      <c r="D92" s="248">
        <v>46023</v>
      </c>
      <c r="E92" s="248">
        <v>46295</v>
      </c>
      <c r="F92" s="64"/>
      <c r="G92" s="64"/>
      <c r="H92" s="64"/>
      <c r="I92" s="64"/>
      <c r="J92" s="245">
        <v>64566000</v>
      </c>
      <c r="K92" s="245">
        <v>64566000</v>
      </c>
      <c r="L92" s="231" t="s">
        <v>261</v>
      </c>
      <c r="M92" s="136"/>
    </row>
    <row r="93" spans="1:13" ht="189" x14ac:dyDescent="0.25">
      <c r="A93" s="226" t="s">
        <v>442</v>
      </c>
      <c r="B93" s="229" t="s">
        <v>443</v>
      </c>
      <c r="C93" s="228" t="s">
        <v>749</v>
      </c>
      <c r="D93" s="166">
        <v>46023</v>
      </c>
      <c r="E93" s="166">
        <v>46295</v>
      </c>
      <c r="F93" s="64"/>
      <c r="G93" s="64"/>
      <c r="H93" s="64"/>
      <c r="I93" s="64"/>
      <c r="J93" s="169">
        <v>75960000</v>
      </c>
      <c r="K93" s="169">
        <v>75960000</v>
      </c>
      <c r="L93" s="162" t="s">
        <v>261</v>
      </c>
      <c r="M93" s="136"/>
    </row>
    <row r="94" spans="1:13" ht="165" x14ac:dyDescent="0.25">
      <c r="A94" s="226" t="s">
        <v>444</v>
      </c>
      <c r="B94" s="162" t="s">
        <v>445</v>
      </c>
      <c r="C94" s="162" t="s">
        <v>766</v>
      </c>
      <c r="D94" s="166">
        <v>46023</v>
      </c>
      <c r="E94" s="166">
        <v>46295</v>
      </c>
      <c r="F94" s="64"/>
      <c r="G94" s="64"/>
      <c r="H94" s="64"/>
      <c r="I94" s="64"/>
      <c r="J94" s="169">
        <v>64566000</v>
      </c>
      <c r="K94" s="169">
        <v>64566000</v>
      </c>
      <c r="L94" s="162" t="s">
        <v>261</v>
      </c>
      <c r="M94" s="136"/>
    </row>
    <row r="95" spans="1:13" ht="165" x14ac:dyDescent="0.25">
      <c r="A95" s="226" t="s">
        <v>446</v>
      </c>
      <c r="B95" s="229" t="s">
        <v>447</v>
      </c>
      <c r="C95" s="162" t="s">
        <v>768</v>
      </c>
      <c r="D95" s="166">
        <v>46023</v>
      </c>
      <c r="E95" s="166">
        <v>46295</v>
      </c>
      <c r="F95" s="64"/>
      <c r="G95" s="64"/>
      <c r="H95" s="64"/>
      <c r="I95" s="64"/>
      <c r="J95" s="169">
        <v>64566000</v>
      </c>
      <c r="K95" s="169">
        <v>64566000</v>
      </c>
      <c r="L95" s="162" t="s">
        <v>261</v>
      </c>
      <c r="M95" s="136"/>
    </row>
    <row r="96" spans="1:13" ht="189" x14ac:dyDescent="0.25">
      <c r="A96" s="226" t="s">
        <v>448</v>
      </c>
      <c r="B96" s="162" t="s">
        <v>449</v>
      </c>
      <c r="C96" s="237" t="s">
        <v>787</v>
      </c>
      <c r="D96" s="166">
        <v>46023</v>
      </c>
      <c r="E96" s="166">
        <v>46295</v>
      </c>
      <c r="F96" s="64"/>
      <c r="G96" s="64"/>
      <c r="H96" s="64"/>
      <c r="I96" s="64"/>
      <c r="J96" s="169">
        <v>64566000</v>
      </c>
      <c r="K96" s="169">
        <v>64566000</v>
      </c>
      <c r="L96" s="162" t="s">
        <v>261</v>
      </c>
      <c r="M96" s="136"/>
    </row>
    <row r="97" spans="1:13" ht="165" x14ac:dyDescent="0.25">
      <c r="A97" s="226" t="s">
        <v>450</v>
      </c>
      <c r="B97" s="229" t="s">
        <v>451</v>
      </c>
      <c r="C97" s="162" t="s">
        <v>749</v>
      </c>
      <c r="D97" s="166">
        <v>46023</v>
      </c>
      <c r="E97" s="166">
        <v>46295</v>
      </c>
      <c r="F97" s="64"/>
      <c r="G97" s="64"/>
      <c r="H97" s="64"/>
      <c r="I97" s="64"/>
      <c r="J97" s="169">
        <v>64566000</v>
      </c>
      <c r="K97" s="169">
        <v>64566000</v>
      </c>
      <c r="L97" s="162" t="s">
        <v>261</v>
      </c>
      <c r="M97" s="136"/>
    </row>
    <row r="98" spans="1:13" ht="165" x14ac:dyDescent="0.25">
      <c r="A98" s="226" t="s">
        <v>452</v>
      </c>
      <c r="B98" s="162" t="s">
        <v>453</v>
      </c>
      <c r="C98" s="162" t="s">
        <v>749</v>
      </c>
      <c r="D98" s="166">
        <v>46023</v>
      </c>
      <c r="E98" s="166">
        <v>46295</v>
      </c>
      <c r="F98" s="64"/>
      <c r="G98" s="64"/>
      <c r="H98" s="64"/>
      <c r="I98" s="64"/>
      <c r="J98" s="169">
        <v>75960000</v>
      </c>
      <c r="K98" s="169">
        <v>75960000</v>
      </c>
      <c r="L98" s="162" t="s">
        <v>261</v>
      </c>
      <c r="M98" s="136"/>
    </row>
    <row r="99" spans="1:13" ht="189" x14ac:dyDescent="0.25">
      <c r="A99" s="226" t="s">
        <v>454</v>
      </c>
      <c r="B99" s="229" t="s">
        <v>455</v>
      </c>
      <c r="C99" s="228" t="s">
        <v>782</v>
      </c>
      <c r="D99" s="166">
        <v>46023</v>
      </c>
      <c r="E99" s="166">
        <v>46295</v>
      </c>
      <c r="F99" s="64"/>
      <c r="G99" s="64"/>
      <c r="H99" s="64"/>
      <c r="I99" s="64"/>
      <c r="J99" s="169">
        <v>64566000</v>
      </c>
      <c r="K99" s="169">
        <v>64566000</v>
      </c>
      <c r="L99" s="162" t="s">
        <v>261</v>
      </c>
      <c r="M99" s="136"/>
    </row>
    <row r="100" spans="1:13" ht="165" x14ac:dyDescent="0.25">
      <c r="A100" s="226" t="s">
        <v>456</v>
      </c>
      <c r="B100" s="162" t="s">
        <v>457</v>
      </c>
      <c r="C100" s="238" t="s">
        <v>782</v>
      </c>
      <c r="D100" s="166">
        <v>46023</v>
      </c>
      <c r="E100" s="166">
        <v>46295</v>
      </c>
      <c r="F100" s="64"/>
      <c r="G100" s="64"/>
      <c r="H100" s="64"/>
      <c r="I100" s="64"/>
      <c r="J100" s="169">
        <v>66465000</v>
      </c>
      <c r="K100" s="169">
        <v>66465000</v>
      </c>
      <c r="L100" s="162" t="s">
        <v>261</v>
      </c>
      <c r="M100" s="136"/>
    </row>
    <row r="101" spans="1:13" ht="165" x14ac:dyDescent="0.25">
      <c r="A101" s="226" t="s">
        <v>458</v>
      </c>
      <c r="B101" s="162" t="s">
        <v>459</v>
      </c>
      <c r="C101" s="238" t="s">
        <v>766</v>
      </c>
      <c r="D101" s="166">
        <v>46023</v>
      </c>
      <c r="E101" s="166">
        <v>46295</v>
      </c>
      <c r="F101" s="64"/>
      <c r="G101" s="64"/>
      <c r="H101" s="64"/>
      <c r="I101" s="64"/>
      <c r="J101" s="169">
        <v>64566000</v>
      </c>
      <c r="K101" s="169">
        <v>64566000</v>
      </c>
      <c r="L101" s="162" t="s">
        <v>261</v>
      </c>
      <c r="M101" s="136"/>
    </row>
    <row r="102" spans="1:13" ht="165" x14ac:dyDescent="0.25">
      <c r="A102" s="226" t="s">
        <v>460</v>
      </c>
      <c r="B102" s="229" t="s">
        <v>461</v>
      </c>
      <c r="C102" s="162" t="s">
        <v>768</v>
      </c>
      <c r="D102" s="166">
        <v>46023</v>
      </c>
      <c r="E102" s="166">
        <v>46295</v>
      </c>
      <c r="F102" s="64"/>
      <c r="G102" s="64"/>
      <c r="H102" s="64"/>
      <c r="I102" s="64"/>
      <c r="J102" s="169">
        <v>64566000</v>
      </c>
      <c r="K102" s="169">
        <v>64566000</v>
      </c>
      <c r="L102" s="162" t="s">
        <v>261</v>
      </c>
      <c r="M102" s="136"/>
    </row>
    <row r="103" spans="1:13" ht="165" x14ac:dyDescent="0.25">
      <c r="A103" s="226" t="s">
        <v>462</v>
      </c>
      <c r="B103" s="229" t="s">
        <v>463</v>
      </c>
      <c r="C103" s="162" t="s">
        <v>749</v>
      </c>
      <c r="D103" s="166">
        <v>46023</v>
      </c>
      <c r="E103" s="166">
        <v>46295</v>
      </c>
      <c r="F103" s="64"/>
      <c r="G103" s="64"/>
      <c r="H103" s="64"/>
      <c r="I103" s="64"/>
      <c r="J103" s="169">
        <v>75960000</v>
      </c>
      <c r="K103" s="169">
        <v>75960000</v>
      </c>
      <c r="L103" s="162" t="s">
        <v>261</v>
      </c>
      <c r="M103" s="136"/>
    </row>
    <row r="104" spans="1:13" ht="165" x14ac:dyDescent="0.25">
      <c r="A104" s="230" t="s">
        <v>464</v>
      </c>
      <c r="B104" s="231" t="s">
        <v>465</v>
      </c>
      <c r="C104" s="240" t="s">
        <v>766</v>
      </c>
      <c r="D104" s="248">
        <v>46023</v>
      </c>
      <c r="E104" s="248">
        <v>46295</v>
      </c>
      <c r="F104" s="64"/>
      <c r="G104" s="64"/>
      <c r="H104" s="64"/>
      <c r="I104" s="64"/>
      <c r="J104" s="245">
        <v>64566000</v>
      </c>
      <c r="K104" s="245">
        <v>64566000</v>
      </c>
      <c r="L104" s="231" t="s">
        <v>261</v>
      </c>
      <c r="M104" s="136"/>
    </row>
    <row r="105" spans="1:13" ht="189" x14ac:dyDescent="0.25">
      <c r="A105" s="226" t="s">
        <v>466</v>
      </c>
      <c r="B105" s="229" t="s">
        <v>467</v>
      </c>
      <c r="C105" s="228" t="s">
        <v>788</v>
      </c>
      <c r="D105" s="166">
        <v>46023</v>
      </c>
      <c r="E105" s="166">
        <v>46295</v>
      </c>
      <c r="F105" s="64"/>
      <c r="G105" s="64"/>
      <c r="H105" s="64"/>
      <c r="I105" s="64"/>
      <c r="J105" s="169">
        <v>45576000</v>
      </c>
      <c r="K105" s="169">
        <v>45576000</v>
      </c>
      <c r="L105" s="162" t="s">
        <v>261</v>
      </c>
      <c r="M105" s="136"/>
    </row>
    <row r="106" spans="1:13" ht="94.5" x14ac:dyDescent="0.25">
      <c r="A106" s="226" t="s">
        <v>468</v>
      </c>
      <c r="B106" s="162" t="s">
        <v>469</v>
      </c>
      <c r="C106" s="228" t="s">
        <v>789</v>
      </c>
      <c r="D106" s="166">
        <v>46027</v>
      </c>
      <c r="E106" s="166">
        <v>46203</v>
      </c>
      <c r="F106" s="64"/>
      <c r="G106" s="64"/>
      <c r="H106" s="64"/>
      <c r="I106" s="64"/>
      <c r="J106" s="169">
        <v>46229920</v>
      </c>
      <c r="K106" s="169">
        <v>46229920</v>
      </c>
      <c r="L106" s="162" t="s">
        <v>4</v>
      </c>
      <c r="M106" s="136"/>
    </row>
    <row r="107" spans="1:13" ht="110.25" x14ac:dyDescent="0.25">
      <c r="A107" s="230" t="s">
        <v>470</v>
      </c>
      <c r="B107" s="232" t="s">
        <v>471</v>
      </c>
      <c r="C107" s="236" t="s">
        <v>790</v>
      </c>
      <c r="D107" s="248">
        <v>46024</v>
      </c>
      <c r="E107" s="248">
        <v>46203</v>
      </c>
      <c r="F107" s="64"/>
      <c r="G107" s="64"/>
      <c r="H107" s="64"/>
      <c r="I107" s="64"/>
      <c r="J107" s="245">
        <v>37401000</v>
      </c>
      <c r="K107" s="245">
        <v>37401000</v>
      </c>
      <c r="L107" s="231" t="s">
        <v>4</v>
      </c>
      <c r="M107" s="136"/>
    </row>
    <row r="108" spans="1:13" ht="78.75" x14ac:dyDescent="0.25">
      <c r="A108" s="226" t="s">
        <v>472</v>
      </c>
      <c r="B108" s="227" t="s">
        <v>473</v>
      </c>
      <c r="C108" s="228" t="s">
        <v>791</v>
      </c>
      <c r="D108" s="166">
        <v>46027</v>
      </c>
      <c r="E108" s="166">
        <v>46203</v>
      </c>
      <c r="F108" s="64"/>
      <c r="G108" s="64"/>
      <c r="H108" s="64"/>
      <c r="I108" s="64"/>
      <c r="J108" s="169">
        <v>36569867</v>
      </c>
      <c r="K108" s="169">
        <v>36569867</v>
      </c>
      <c r="L108" s="162" t="s">
        <v>4</v>
      </c>
      <c r="M108" s="136"/>
    </row>
    <row r="109" spans="1:13" ht="75" x14ac:dyDescent="0.25">
      <c r="A109" s="226" t="s">
        <v>474</v>
      </c>
      <c r="B109" s="162" t="s">
        <v>475</v>
      </c>
      <c r="C109" s="162" t="s">
        <v>792</v>
      </c>
      <c r="D109" s="166">
        <v>46027</v>
      </c>
      <c r="E109" s="166">
        <v>46203</v>
      </c>
      <c r="F109" s="64"/>
      <c r="G109" s="64"/>
      <c r="H109" s="64"/>
      <c r="I109" s="64"/>
      <c r="J109" s="169">
        <v>36569867</v>
      </c>
      <c r="K109" s="169">
        <v>36569867</v>
      </c>
      <c r="L109" s="162" t="s">
        <v>4</v>
      </c>
      <c r="M109" s="136"/>
    </row>
    <row r="110" spans="1:13" ht="75" x14ac:dyDescent="0.25">
      <c r="A110" s="226" t="s">
        <v>476</v>
      </c>
      <c r="B110" s="227" t="s">
        <v>477</v>
      </c>
      <c r="C110" s="162" t="s">
        <v>793</v>
      </c>
      <c r="D110" s="166">
        <v>46027</v>
      </c>
      <c r="E110" s="166">
        <v>46203</v>
      </c>
      <c r="F110" s="64"/>
      <c r="G110" s="64"/>
      <c r="H110" s="64"/>
      <c r="I110" s="64"/>
      <c r="J110" s="169">
        <v>36569866</v>
      </c>
      <c r="K110" s="169">
        <v>36569866</v>
      </c>
      <c r="L110" s="162" t="s">
        <v>4</v>
      </c>
      <c r="M110" s="136"/>
    </row>
    <row r="111" spans="1:13" ht="60" x14ac:dyDescent="0.25">
      <c r="A111" s="226" t="s">
        <v>478</v>
      </c>
      <c r="B111" s="162" t="s">
        <v>479</v>
      </c>
      <c r="C111" s="162" t="s">
        <v>794</v>
      </c>
      <c r="D111" s="166">
        <v>46027</v>
      </c>
      <c r="E111" s="166">
        <v>46203</v>
      </c>
      <c r="F111" s="64"/>
      <c r="G111" s="64"/>
      <c r="H111" s="64"/>
      <c r="I111" s="64"/>
      <c r="J111" s="169">
        <v>47280828</v>
      </c>
      <c r="K111" s="169">
        <v>47280828</v>
      </c>
      <c r="L111" s="162" t="s">
        <v>4</v>
      </c>
      <c r="M111" s="136"/>
    </row>
    <row r="112" spans="1:13" ht="60" x14ac:dyDescent="0.25">
      <c r="A112" s="226" t="s">
        <v>480</v>
      </c>
      <c r="B112" s="229" t="s">
        <v>481</v>
      </c>
      <c r="C112" s="162" t="s">
        <v>795</v>
      </c>
      <c r="D112" s="166">
        <v>46027</v>
      </c>
      <c r="E112" s="166">
        <v>46203</v>
      </c>
      <c r="F112" s="64"/>
      <c r="G112" s="64"/>
      <c r="H112" s="64"/>
      <c r="I112" s="64"/>
      <c r="J112" s="169">
        <v>47280828</v>
      </c>
      <c r="K112" s="169">
        <v>47280828</v>
      </c>
      <c r="L112" s="162" t="s">
        <v>4</v>
      </c>
      <c r="M112" s="136"/>
    </row>
    <row r="113" spans="1:13" ht="90" x14ac:dyDescent="0.25">
      <c r="A113" s="226" t="s">
        <v>482</v>
      </c>
      <c r="B113" s="227" t="s">
        <v>483</v>
      </c>
      <c r="C113" s="162" t="s">
        <v>796</v>
      </c>
      <c r="D113" s="166">
        <v>46027</v>
      </c>
      <c r="E113" s="166">
        <v>46203</v>
      </c>
      <c r="F113" s="64"/>
      <c r="G113" s="64"/>
      <c r="H113" s="64"/>
      <c r="I113" s="64"/>
      <c r="J113" s="169">
        <v>49866666</v>
      </c>
      <c r="K113" s="169">
        <v>49866666</v>
      </c>
      <c r="L113" s="162" t="s">
        <v>4</v>
      </c>
      <c r="M113" s="136"/>
    </row>
    <row r="114" spans="1:13" ht="150" x14ac:dyDescent="0.25">
      <c r="A114" s="226" t="s">
        <v>484</v>
      </c>
      <c r="B114" s="162" t="s">
        <v>485</v>
      </c>
      <c r="C114" s="162" t="s">
        <v>797</v>
      </c>
      <c r="D114" s="166">
        <v>46027</v>
      </c>
      <c r="E114" s="166">
        <v>46203</v>
      </c>
      <c r="F114" s="64"/>
      <c r="G114" s="64"/>
      <c r="H114" s="64"/>
      <c r="I114" s="64"/>
      <c r="J114" s="169">
        <v>47280600</v>
      </c>
      <c r="K114" s="169">
        <v>47280600</v>
      </c>
      <c r="L114" s="162" t="s">
        <v>4</v>
      </c>
      <c r="M114" s="136"/>
    </row>
    <row r="115" spans="1:13" ht="63" x14ac:dyDescent="0.25">
      <c r="A115" s="226" t="s">
        <v>486</v>
      </c>
      <c r="B115" s="229" t="s">
        <v>487</v>
      </c>
      <c r="C115" s="228" t="s">
        <v>794</v>
      </c>
      <c r="D115" s="166">
        <v>46027</v>
      </c>
      <c r="E115" s="166">
        <v>46203</v>
      </c>
      <c r="F115" s="64"/>
      <c r="G115" s="64"/>
      <c r="H115" s="64"/>
      <c r="I115" s="64"/>
      <c r="J115" s="169">
        <v>47280828</v>
      </c>
      <c r="K115" s="169">
        <v>47280828</v>
      </c>
      <c r="L115" s="162" t="s">
        <v>4</v>
      </c>
      <c r="M115" s="136"/>
    </row>
    <row r="116" spans="1:13" ht="60" x14ac:dyDescent="0.25">
      <c r="A116" s="226" t="s">
        <v>488</v>
      </c>
      <c r="B116" s="162" t="s">
        <v>489</v>
      </c>
      <c r="C116" s="162" t="s">
        <v>794</v>
      </c>
      <c r="D116" s="166">
        <v>46029</v>
      </c>
      <c r="E116" s="166">
        <v>46203</v>
      </c>
      <c r="F116" s="64"/>
      <c r="G116" s="64"/>
      <c r="H116" s="64"/>
      <c r="I116" s="64"/>
      <c r="J116" s="169">
        <v>47280828</v>
      </c>
      <c r="K116" s="169">
        <v>47280828</v>
      </c>
      <c r="L116" s="162" t="s">
        <v>4</v>
      </c>
      <c r="M116" s="136"/>
    </row>
    <row r="117" spans="1:13" ht="173.25" x14ac:dyDescent="0.25">
      <c r="A117" s="226" t="s">
        <v>490</v>
      </c>
      <c r="B117" s="227" t="s">
        <v>491</v>
      </c>
      <c r="C117" s="228" t="s">
        <v>798</v>
      </c>
      <c r="D117" s="166">
        <v>46023</v>
      </c>
      <c r="E117" s="166">
        <v>46172</v>
      </c>
      <c r="F117" s="64"/>
      <c r="G117" s="64"/>
      <c r="H117" s="64"/>
      <c r="I117" s="64"/>
      <c r="J117" s="169">
        <v>28250000</v>
      </c>
      <c r="K117" s="169">
        <v>28250000</v>
      </c>
      <c r="L117" s="162" t="s">
        <v>265</v>
      </c>
      <c r="M117" s="136"/>
    </row>
    <row r="118" spans="1:13" ht="150" x14ac:dyDescent="0.25">
      <c r="A118" s="226" t="s">
        <v>492</v>
      </c>
      <c r="B118" s="162" t="s">
        <v>493</v>
      </c>
      <c r="C118" s="162" t="s">
        <v>774</v>
      </c>
      <c r="D118" s="166">
        <v>46023</v>
      </c>
      <c r="E118" s="166">
        <v>46172</v>
      </c>
      <c r="F118" s="64"/>
      <c r="G118" s="64"/>
      <c r="H118" s="64"/>
      <c r="I118" s="64"/>
      <c r="J118" s="169">
        <v>28250000</v>
      </c>
      <c r="K118" s="169">
        <v>28250000</v>
      </c>
      <c r="L118" s="162" t="s">
        <v>265</v>
      </c>
      <c r="M118" s="136"/>
    </row>
    <row r="119" spans="1:13" ht="173.25" x14ac:dyDescent="0.25">
      <c r="A119" s="226" t="s">
        <v>494</v>
      </c>
      <c r="B119" s="227" t="s">
        <v>495</v>
      </c>
      <c r="C119" s="228" t="s">
        <v>769</v>
      </c>
      <c r="D119" s="166">
        <v>46023</v>
      </c>
      <c r="E119" s="166">
        <v>46172</v>
      </c>
      <c r="F119" s="64"/>
      <c r="G119" s="64"/>
      <c r="H119" s="64"/>
      <c r="I119" s="64"/>
      <c r="J119" s="169">
        <v>28250000</v>
      </c>
      <c r="K119" s="169">
        <v>28250000</v>
      </c>
      <c r="L119" s="162" t="s">
        <v>265</v>
      </c>
      <c r="M119" s="136"/>
    </row>
    <row r="120" spans="1:13" ht="189" x14ac:dyDescent="0.25">
      <c r="A120" s="226" t="s">
        <v>496</v>
      </c>
      <c r="B120" s="229" t="s">
        <v>497</v>
      </c>
      <c r="C120" s="228" t="s">
        <v>799</v>
      </c>
      <c r="D120" s="166">
        <v>46023</v>
      </c>
      <c r="E120" s="166">
        <v>46295</v>
      </c>
      <c r="F120" s="64"/>
      <c r="G120" s="64"/>
      <c r="H120" s="64"/>
      <c r="I120" s="64"/>
      <c r="J120" s="169">
        <v>45576000</v>
      </c>
      <c r="K120" s="169">
        <v>45576000</v>
      </c>
      <c r="L120" s="162" t="s">
        <v>261</v>
      </c>
      <c r="M120" s="136"/>
    </row>
    <row r="121" spans="1:13" ht="60" x14ac:dyDescent="0.25">
      <c r="A121" s="226" t="s">
        <v>498</v>
      </c>
      <c r="B121" s="162" t="s">
        <v>499</v>
      </c>
      <c r="C121" s="162" t="s">
        <v>800</v>
      </c>
      <c r="D121" s="166">
        <v>46023</v>
      </c>
      <c r="E121" s="166">
        <v>46203</v>
      </c>
      <c r="F121" s="64"/>
      <c r="G121" s="64"/>
      <c r="H121" s="64"/>
      <c r="I121" s="64"/>
      <c r="J121" s="169">
        <v>37401000</v>
      </c>
      <c r="K121" s="169">
        <v>37401000</v>
      </c>
      <c r="L121" s="162" t="s">
        <v>4</v>
      </c>
      <c r="M121" s="136"/>
    </row>
    <row r="122" spans="1:13" s="134" customFormat="1" ht="60" x14ac:dyDescent="0.25">
      <c r="A122" s="226" t="s">
        <v>500</v>
      </c>
      <c r="B122" s="229" t="s">
        <v>501</v>
      </c>
      <c r="C122" s="162" t="s">
        <v>764</v>
      </c>
      <c r="D122" s="166">
        <v>46023</v>
      </c>
      <c r="E122" s="166">
        <v>46142</v>
      </c>
      <c r="F122" s="52"/>
      <c r="G122" s="52"/>
      <c r="H122" s="52"/>
      <c r="I122" s="52"/>
      <c r="J122" s="169">
        <v>24934000</v>
      </c>
      <c r="K122" s="169">
        <v>24934000</v>
      </c>
      <c r="L122" s="162" t="s">
        <v>4</v>
      </c>
      <c r="M122" s="136"/>
    </row>
    <row r="123" spans="1:13" ht="165" x14ac:dyDescent="0.25">
      <c r="A123" s="226" t="s">
        <v>502</v>
      </c>
      <c r="B123" s="162" t="s">
        <v>503</v>
      </c>
      <c r="C123" s="238" t="s">
        <v>766</v>
      </c>
      <c r="D123" s="166">
        <v>46023</v>
      </c>
      <c r="E123" s="166">
        <v>46295</v>
      </c>
      <c r="F123" s="52"/>
      <c r="G123" s="52"/>
      <c r="H123" s="52"/>
      <c r="I123" s="52"/>
      <c r="J123" s="169">
        <v>64566000</v>
      </c>
      <c r="K123" s="169">
        <v>64566000</v>
      </c>
      <c r="L123" s="162" t="s">
        <v>261</v>
      </c>
      <c r="M123" s="136"/>
    </row>
    <row r="124" spans="1:13" ht="173.25" x14ac:dyDescent="0.25">
      <c r="A124" s="226" t="s">
        <v>504</v>
      </c>
      <c r="B124" s="229" t="s">
        <v>505</v>
      </c>
      <c r="C124" s="228" t="s">
        <v>769</v>
      </c>
      <c r="D124" s="166">
        <v>46023</v>
      </c>
      <c r="E124" s="166">
        <v>46172</v>
      </c>
      <c r="F124" s="52"/>
      <c r="G124" s="52"/>
      <c r="H124" s="52"/>
      <c r="I124" s="52"/>
      <c r="J124" s="169">
        <v>28250000</v>
      </c>
      <c r="K124" s="169">
        <v>28250000</v>
      </c>
      <c r="L124" s="162" t="s">
        <v>265</v>
      </c>
      <c r="M124" s="136"/>
    </row>
    <row r="125" spans="1:13" ht="173.25" x14ac:dyDescent="0.25">
      <c r="A125" s="226" t="s">
        <v>506</v>
      </c>
      <c r="B125" s="162" t="s">
        <v>507</v>
      </c>
      <c r="C125" s="237" t="s">
        <v>801</v>
      </c>
      <c r="D125" s="166">
        <v>46023</v>
      </c>
      <c r="E125" s="166">
        <v>46172</v>
      </c>
      <c r="F125" s="52"/>
      <c r="G125" s="52"/>
      <c r="H125" s="52"/>
      <c r="I125" s="52"/>
      <c r="J125" s="169">
        <v>35000000</v>
      </c>
      <c r="K125" s="169">
        <v>35000000</v>
      </c>
      <c r="L125" s="162" t="s">
        <v>265</v>
      </c>
      <c r="M125" s="136"/>
    </row>
    <row r="126" spans="1:13" ht="120" x14ac:dyDescent="0.25">
      <c r="A126" s="226" t="s">
        <v>508</v>
      </c>
      <c r="B126" s="229" t="s">
        <v>509</v>
      </c>
      <c r="C126" s="162" t="s">
        <v>802</v>
      </c>
      <c r="D126" s="166">
        <v>46049</v>
      </c>
      <c r="E126" s="166">
        <v>46203</v>
      </c>
      <c r="F126" s="52"/>
      <c r="G126" s="52"/>
      <c r="H126" s="52"/>
      <c r="I126" s="52"/>
      <c r="J126" s="169">
        <v>37401000</v>
      </c>
      <c r="K126" s="169">
        <v>37401000</v>
      </c>
      <c r="L126" s="162" t="s">
        <v>4</v>
      </c>
      <c r="M126" s="136"/>
    </row>
    <row r="127" spans="1:13" ht="63" x14ac:dyDescent="0.25">
      <c r="A127" s="226" t="s">
        <v>510</v>
      </c>
      <c r="B127" s="228" t="s">
        <v>279</v>
      </c>
      <c r="C127" s="237" t="s">
        <v>803</v>
      </c>
      <c r="D127" s="166">
        <v>46024</v>
      </c>
      <c r="E127" s="166">
        <v>46203</v>
      </c>
      <c r="F127" s="52"/>
      <c r="G127" s="52"/>
      <c r="H127" s="52"/>
      <c r="I127" s="52"/>
      <c r="J127" s="169">
        <v>118907160</v>
      </c>
      <c r="K127" s="169">
        <v>118907160</v>
      </c>
      <c r="L127" s="162" t="s">
        <v>4</v>
      </c>
      <c r="M127" s="136"/>
    </row>
    <row r="128" spans="1:13" ht="120" x14ac:dyDescent="0.25">
      <c r="A128" s="230" t="s">
        <v>511</v>
      </c>
      <c r="B128" s="232" t="s">
        <v>512</v>
      </c>
      <c r="C128" s="231" t="s">
        <v>804</v>
      </c>
      <c r="D128" s="248">
        <v>46027</v>
      </c>
      <c r="E128" s="248">
        <v>46203</v>
      </c>
      <c r="F128" s="52"/>
      <c r="G128" s="52"/>
      <c r="H128" s="52"/>
      <c r="I128" s="52"/>
      <c r="J128" s="245">
        <v>47280600</v>
      </c>
      <c r="K128" s="245">
        <v>47280600</v>
      </c>
      <c r="L128" s="231" t="s">
        <v>4</v>
      </c>
      <c r="M128" s="136"/>
    </row>
    <row r="129" spans="1:13" ht="63" x14ac:dyDescent="0.25">
      <c r="A129" s="226" t="s">
        <v>513</v>
      </c>
      <c r="B129" s="228" t="s">
        <v>514</v>
      </c>
      <c r="C129" s="237" t="s">
        <v>803</v>
      </c>
      <c r="D129" s="166">
        <v>46024</v>
      </c>
      <c r="E129" s="166">
        <v>46203</v>
      </c>
      <c r="F129" s="52"/>
      <c r="G129" s="52"/>
      <c r="H129" s="52"/>
      <c r="I129" s="52"/>
      <c r="J129" s="169">
        <v>118907160</v>
      </c>
      <c r="K129" s="169">
        <v>118907160</v>
      </c>
      <c r="L129" s="162" t="s">
        <v>4</v>
      </c>
      <c r="M129" s="136"/>
    </row>
    <row r="130" spans="1:13" ht="63" x14ac:dyDescent="0.25">
      <c r="A130" s="226" t="s">
        <v>515</v>
      </c>
      <c r="B130" s="228" t="s">
        <v>516</v>
      </c>
      <c r="C130" s="237" t="s">
        <v>803</v>
      </c>
      <c r="D130" s="166">
        <v>46024</v>
      </c>
      <c r="E130" s="166">
        <v>46203</v>
      </c>
      <c r="F130" s="52"/>
      <c r="G130" s="52"/>
      <c r="H130" s="52"/>
      <c r="I130" s="52"/>
      <c r="J130" s="169">
        <v>118907160</v>
      </c>
      <c r="K130" s="169">
        <v>118907160</v>
      </c>
      <c r="L130" s="162" t="s">
        <v>4</v>
      </c>
      <c r="M130" s="136"/>
    </row>
    <row r="131" spans="1:13" ht="63" x14ac:dyDescent="0.25">
      <c r="A131" s="226" t="s">
        <v>517</v>
      </c>
      <c r="B131" s="229" t="s">
        <v>518</v>
      </c>
      <c r="C131" s="228" t="s">
        <v>803</v>
      </c>
      <c r="D131" s="166">
        <v>46024</v>
      </c>
      <c r="E131" s="166">
        <v>46203</v>
      </c>
      <c r="F131" s="52"/>
      <c r="G131" s="52"/>
      <c r="H131" s="52"/>
      <c r="I131" s="52"/>
      <c r="J131" s="169">
        <v>118907160</v>
      </c>
      <c r="K131" s="169">
        <v>118907160</v>
      </c>
      <c r="L131" s="162" t="s">
        <v>4</v>
      </c>
      <c r="M131" s="136"/>
    </row>
    <row r="132" spans="1:13" ht="63" x14ac:dyDescent="0.25">
      <c r="A132" s="226" t="s">
        <v>519</v>
      </c>
      <c r="B132" s="228" t="s">
        <v>520</v>
      </c>
      <c r="C132" s="237" t="s">
        <v>803</v>
      </c>
      <c r="D132" s="166">
        <v>46027</v>
      </c>
      <c r="E132" s="166">
        <v>46203</v>
      </c>
      <c r="F132" s="52"/>
      <c r="G132" s="52"/>
      <c r="H132" s="52"/>
      <c r="I132" s="52"/>
      <c r="J132" s="169">
        <v>118907160</v>
      </c>
      <c r="K132" s="169">
        <v>118907160</v>
      </c>
      <c r="L132" s="162" t="s">
        <v>4</v>
      </c>
      <c r="M132" s="136"/>
    </row>
    <row r="133" spans="1:13" ht="63" x14ac:dyDescent="0.25">
      <c r="A133" s="226" t="s">
        <v>521</v>
      </c>
      <c r="B133" s="229" t="s">
        <v>522</v>
      </c>
      <c r="C133" s="228" t="s">
        <v>803</v>
      </c>
      <c r="D133" s="166">
        <v>46024</v>
      </c>
      <c r="E133" s="166">
        <v>46203</v>
      </c>
      <c r="F133" s="52"/>
      <c r="G133" s="52"/>
      <c r="H133" s="52"/>
      <c r="I133" s="52"/>
      <c r="J133" s="169">
        <v>118907160</v>
      </c>
      <c r="K133" s="169">
        <v>118907160</v>
      </c>
      <c r="L133" s="162" t="s">
        <v>4</v>
      </c>
      <c r="M133" s="136"/>
    </row>
    <row r="134" spans="1:13" ht="63" x14ac:dyDescent="0.25">
      <c r="A134" s="230" t="s">
        <v>523</v>
      </c>
      <c r="B134" s="236" t="s">
        <v>524</v>
      </c>
      <c r="C134" s="243" t="s">
        <v>803</v>
      </c>
      <c r="D134" s="248">
        <v>46024</v>
      </c>
      <c r="E134" s="248">
        <v>46203</v>
      </c>
      <c r="F134" s="52"/>
      <c r="G134" s="52"/>
      <c r="H134" s="52"/>
      <c r="I134" s="52"/>
      <c r="J134" s="245">
        <v>118907160</v>
      </c>
      <c r="K134" s="245">
        <v>118907160</v>
      </c>
      <c r="L134" s="231" t="s">
        <v>4</v>
      </c>
      <c r="M134" s="100"/>
    </row>
    <row r="135" spans="1:13" ht="63" x14ac:dyDescent="0.25">
      <c r="A135" s="226" t="s">
        <v>525</v>
      </c>
      <c r="B135" s="229" t="s">
        <v>526</v>
      </c>
      <c r="C135" s="228" t="s">
        <v>803</v>
      </c>
      <c r="D135" s="166">
        <v>46024</v>
      </c>
      <c r="E135" s="166">
        <v>46203</v>
      </c>
      <c r="F135" s="52"/>
      <c r="G135" s="52"/>
      <c r="H135" s="52"/>
      <c r="I135" s="52"/>
      <c r="J135" s="169">
        <v>118907160</v>
      </c>
      <c r="K135" s="169">
        <v>118907160</v>
      </c>
      <c r="L135" s="162" t="s">
        <v>4</v>
      </c>
      <c r="M135" s="100"/>
    </row>
    <row r="136" spans="1:13" ht="63" x14ac:dyDescent="0.25">
      <c r="A136" s="226" t="s">
        <v>527</v>
      </c>
      <c r="B136" s="228" t="s">
        <v>528</v>
      </c>
      <c r="C136" s="228" t="s">
        <v>803</v>
      </c>
      <c r="D136" s="166">
        <v>46024</v>
      </c>
      <c r="E136" s="166">
        <v>46203</v>
      </c>
      <c r="F136" s="52"/>
      <c r="G136" s="52"/>
      <c r="H136" s="52"/>
      <c r="I136" s="52"/>
      <c r="J136" s="169">
        <v>118907160</v>
      </c>
      <c r="K136" s="169">
        <v>118907160</v>
      </c>
      <c r="L136" s="162" t="s">
        <v>4</v>
      </c>
      <c r="M136" s="100"/>
    </row>
    <row r="137" spans="1:13" ht="63" x14ac:dyDescent="0.25">
      <c r="A137" s="226" t="s">
        <v>529</v>
      </c>
      <c r="B137" s="229" t="s">
        <v>530</v>
      </c>
      <c r="C137" s="228" t="s">
        <v>803</v>
      </c>
      <c r="D137" s="166">
        <v>46024</v>
      </c>
      <c r="E137" s="166">
        <v>46203</v>
      </c>
      <c r="F137" s="52"/>
      <c r="G137" s="52"/>
      <c r="H137" s="52"/>
      <c r="I137" s="52"/>
      <c r="J137" s="169">
        <v>118907160</v>
      </c>
      <c r="K137" s="169">
        <v>118907160</v>
      </c>
      <c r="L137" s="162" t="s">
        <v>4</v>
      </c>
      <c r="M137" s="100"/>
    </row>
    <row r="138" spans="1:13" ht="63" x14ac:dyDescent="0.25">
      <c r="A138" s="226" t="s">
        <v>531</v>
      </c>
      <c r="B138" s="228" t="s">
        <v>532</v>
      </c>
      <c r="C138" s="237" t="s">
        <v>805</v>
      </c>
      <c r="D138" s="166">
        <v>46024</v>
      </c>
      <c r="E138" s="166">
        <v>46203</v>
      </c>
      <c r="F138" s="52"/>
      <c r="G138" s="52"/>
      <c r="H138" s="52"/>
      <c r="I138" s="52"/>
      <c r="J138" s="169">
        <v>118907160</v>
      </c>
      <c r="K138" s="169">
        <v>118907160</v>
      </c>
      <c r="L138" s="162" t="s">
        <v>4</v>
      </c>
      <c r="M138" s="100"/>
    </row>
    <row r="139" spans="1:13" ht="75" x14ac:dyDescent="0.25">
      <c r="A139" s="226" t="s">
        <v>533</v>
      </c>
      <c r="B139" s="229" t="s">
        <v>534</v>
      </c>
      <c r="C139" s="162" t="s">
        <v>806</v>
      </c>
      <c r="D139" s="166">
        <v>46027</v>
      </c>
      <c r="E139" s="166">
        <v>46203</v>
      </c>
      <c r="F139" s="52"/>
      <c r="G139" s="52"/>
      <c r="H139" s="52"/>
      <c r="I139" s="52"/>
      <c r="J139" s="169">
        <v>118907160</v>
      </c>
      <c r="K139" s="169">
        <v>118907160</v>
      </c>
      <c r="L139" s="162" t="s">
        <v>4</v>
      </c>
      <c r="M139" s="100"/>
    </row>
    <row r="140" spans="1:13" ht="110.25" x14ac:dyDescent="0.25">
      <c r="A140" s="226" t="s">
        <v>535</v>
      </c>
      <c r="B140" s="228" t="s">
        <v>536</v>
      </c>
      <c r="C140" s="237" t="s">
        <v>807</v>
      </c>
      <c r="D140" s="166">
        <v>46024</v>
      </c>
      <c r="E140" s="166">
        <v>46144</v>
      </c>
      <c r="F140" s="52"/>
      <c r="G140" s="52"/>
      <c r="H140" s="52"/>
      <c r="I140" s="52"/>
      <c r="J140" s="169">
        <v>24852436</v>
      </c>
      <c r="K140" s="169">
        <v>24852436</v>
      </c>
      <c r="L140" s="162" t="s">
        <v>4</v>
      </c>
      <c r="M140" s="100"/>
    </row>
    <row r="141" spans="1:13" ht="90" x14ac:dyDescent="0.25">
      <c r="A141" s="226" t="s">
        <v>537</v>
      </c>
      <c r="B141" s="229" t="s">
        <v>538</v>
      </c>
      <c r="C141" s="162" t="s">
        <v>808</v>
      </c>
      <c r="D141" s="166">
        <v>46027</v>
      </c>
      <c r="E141" s="166">
        <v>46203</v>
      </c>
      <c r="F141" s="52"/>
      <c r="G141" s="52"/>
      <c r="H141" s="52"/>
      <c r="I141" s="52"/>
      <c r="J141" s="169">
        <v>46229920</v>
      </c>
      <c r="K141" s="169">
        <v>46229920</v>
      </c>
      <c r="L141" s="162" t="s">
        <v>4</v>
      </c>
      <c r="M141" s="100"/>
    </row>
    <row r="142" spans="1:13" ht="141.75" x14ac:dyDescent="0.25">
      <c r="A142" s="230" t="s">
        <v>539</v>
      </c>
      <c r="B142" s="232" t="s">
        <v>540</v>
      </c>
      <c r="C142" s="236" t="s">
        <v>809</v>
      </c>
      <c r="D142" s="248">
        <v>46027</v>
      </c>
      <c r="E142" s="248">
        <v>46203</v>
      </c>
      <c r="F142" s="52"/>
      <c r="G142" s="52"/>
      <c r="H142" s="52"/>
      <c r="I142" s="52"/>
      <c r="J142" s="245">
        <v>75900000</v>
      </c>
      <c r="K142" s="245">
        <v>75900000</v>
      </c>
      <c r="L142" s="231" t="s">
        <v>4</v>
      </c>
      <c r="M142" s="100"/>
    </row>
    <row r="143" spans="1:13" ht="78.75" x14ac:dyDescent="0.25">
      <c r="A143" s="226" t="s">
        <v>541</v>
      </c>
      <c r="B143" s="228" t="s">
        <v>542</v>
      </c>
      <c r="C143" s="237" t="s">
        <v>810</v>
      </c>
      <c r="D143" s="166">
        <v>46029</v>
      </c>
      <c r="E143" s="166">
        <v>46203</v>
      </c>
      <c r="F143" s="52"/>
      <c r="G143" s="52"/>
      <c r="H143" s="52"/>
      <c r="I143" s="52"/>
      <c r="J143" s="169">
        <v>13131000</v>
      </c>
      <c r="K143" s="169">
        <v>13131000</v>
      </c>
      <c r="L143" s="162" t="s">
        <v>4</v>
      </c>
      <c r="M143" s="100"/>
    </row>
    <row r="144" spans="1:13" ht="94.5" x14ac:dyDescent="0.25">
      <c r="A144" s="226" t="s">
        <v>543</v>
      </c>
      <c r="B144" s="229" t="s">
        <v>544</v>
      </c>
      <c r="C144" s="237" t="s">
        <v>811</v>
      </c>
      <c r="D144" s="166">
        <v>46027</v>
      </c>
      <c r="E144" s="166">
        <v>46203</v>
      </c>
      <c r="F144" s="52"/>
      <c r="G144" s="52"/>
      <c r="H144" s="52"/>
      <c r="I144" s="52"/>
      <c r="J144" s="169">
        <v>23100000</v>
      </c>
      <c r="K144" s="169">
        <v>23100000</v>
      </c>
      <c r="L144" s="162" t="s">
        <v>4</v>
      </c>
      <c r="M144" s="100"/>
    </row>
    <row r="145" spans="1:13" ht="189" x14ac:dyDescent="0.25">
      <c r="A145" s="226" t="s">
        <v>545</v>
      </c>
      <c r="B145" s="228" t="s">
        <v>546</v>
      </c>
      <c r="C145" s="237" t="s">
        <v>812</v>
      </c>
      <c r="D145" s="166">
        <v>46027</v>
      </c>
      <c r="E145" s="166">
        <v>46234</v>
      </c>
      <c r="F145" s="52"/>
      <c r="G145" s="52"/>
      <c r="H145" s="52"/>
      <c r="I145" s="52"/>
      <c r="J145" s="169">
        <v>36568867</v>
      </c>
      <c r="K145" s="169">
        <v>36568867</v>
      </c>
      <c r="L145" s="162" t="s">
        <v>4</v>
      </c>
      <c r="M145" s="100"/>
    </row>
    <row r="146" spans="1:13" ht="78.75" x14ac:dyDescent="0.25">
      <c r="A146" s="226" t="s">
        <v>547</v>
      </c>
      <c r="B146" s="229" t="s">
        <v>548</v>
      </c>
      <c r="C146" s="228" t="s">
        <v>813</v>
      </c>
      <c r="D146" s="166">
        <v>46027</v>
      </c>
      <c r="E146" s="166">
        <v>46203</v>
      </c>
      <c r="F146" s="52"/>
      <c r="G146" s="52"/>
      <c r="H146" s="52"/>
      <c r="I146" s="52"/>
      <c r="J146" s="169">
        <v>36569867</v>
      </c>
      <c r="K146" s="169">
        <v>36569867</v>
      </c>
      <c r="L146" s="162" t="s">
        <v>4</v>
      </c>
      <c r="M146" s="100"/>
    </row>
    <row r="147" spans="1:13" ht="90" x14ac:dyDescent="0.25">
      <c r="A147" s="226" t="s">
        <v>549</v>
      </c>
      <c r="B147" s="229" t="s">
        <v>550</v>
      </c>
      <c r="C147" s="238" t="s">
        <v>814</v>
      </c>
      <c r="D147" s="166">
        <v>46027</v>
      </c>
      <c r="E147" s="166">
        <v>46203</v>
      </c>
      <c r="F147" s="52"/>
      <c r="G147" s="52"/>
      <c r="H147" s="52"/>
      <c r="I147" s="52"/>
      <c r="J147" s="169">
        <v>36568867</v>
      </c>
      <c r="K147" s="169">
        <v>36568867</v>
      </c>
      <c r="L147" s="162" t="s">
        <v>4</v>
      </c>
      <c r="M147" s="100"/>
    </row>
    <row r="148" spans="1:13" ht="141.75" x14ac:dyDescent="0.25">
      <c r="A148" s="226" t="s">
        <v>551</v>
      </c>
      <c r="B148" s="229" t="s">
        <v>552</v>
      </c>
      <c r="C148" s="237" t="s">
        <v>815</v>
      </c>
      <c r="D148" s="166">
        <v>46027</v>
      </c>
      <c r="E148" s="166">
        <v>46203</v>
      </c>
      <c r="F148" s="52"/>
      <c r="G148" s="52"/>
      <c r="H148" s="52"/>
      <c r="I148" s="52"/>
      <c r="J148" s="169">
        <v>13131300</v>
      </c>
      <c r="K148" s="169">
        <v>13131300</v>
      </c>
      <c r="L148" s="162" t="s">
        <v>4</v>
      </c>
      <c r="M148" s="100"/>
    </row>
    <row r="149" spans="1:13" ht="60" x14ac:dyDescent="0.25">
      <c r="A149" s="226" t="s">
        <v>553</v>
      </c>
      <c r="B149" s="229" t="s">
        <v>554</v>
      </c>
      <c r="C149" s="162" t="s">
        <v>816</v>
      </c>
      <c r="D149" s="166">
        <v>46042</v>
      </c>
      <c r="E149" s="166">
        <v>46203</v>
      </c>
      <c r="F149" s="52"/>
      <c r="G149" s="52"/>
      <c r="H149" s="52"/>
      <c r="I149" s="52"/>
      <c r="J149" s="169">
        <v>47280828</v>
      </c>
      <c r="K149" s="169">
        <v>47280828</v>
      </c>
      <c r="L149" s="162" t="s">
        <v>4</v>
      </c>
      <c r="M149" s="100"/>
    </row>
    <row r="150" spans="1:13" ht="60" x14ac:dyDescent="0.25">
      <c r="A150" s="226" t="s">
        <v>555</v>
      </c>
      <c r="B150" s="229" t="s">
        <v>556</v>
      </c>
      <c r="C150" s="162" t="s">
        <v>794</v>
      </c>
      <c r="D150" s="166">
        <v>46029</v>
      </c>
      <c r="E150" s="166">
        <v>46203</v>
      </c>
      <c r="F150" s="52"/>
      <c r="G150" s="52"/>
      <c r="H150" s="52"/>
      <c r="I150" s="52"/>
      <c r="J150" s="169">
        <v>47280828</v>
      </c>
      <c r="K150" s="169">
        <v>47280828</v>
      </c>
      <c r="L150" s="162" t="s">
        <v>4</v>
      </c>
      <c r="M150" s="100"/>
    </row>
    <row r="151" spans="1:13" x14ac:dyDescent="0.25">
      <c r="A151" s="226" t="s">
        <v>557</v>
      </c>
      <c r="B151" s="229" t="s">
        <v>558</v>
      </c>
      <c r="C151" s="244" t="s">
        <v>817</v>
      </c>
      <c r="D151" s="166">
        <v>46027</v>
      </c>
      <c r="E151" s="166">
        <v>46203</v>
      </c>
      <c r="F151" s="52"/>
      <c r="G151" s="52"/>
      <c r="H151" s="52"/>
      <c r="I151" s="52"/>
      <c r="J151" s="169">
        <v>53868384</v>
      </c>
      <c r="K151" s="169">
        <v>53868384</v>
      </c>
      <c r="L151" s="162" t="s">
        <v>4</v>
      </c>
      <c r="M151" s="100"/>
    </row>
    <row r="152" spans="1:13" ht="94.5" x14ac:dyDescent="0.25">
      <c r="A152" s="230" t="s">
        <v>559</v>
      </c>
      <c r="B152" s="232" t="s">
        <v>560</v>
      </c>
      <c r="C152" s="243" t="s">
        <v>818</v>
      </c>
      <c r="D152" s="248">
        <v>46042</v>
      </c>
      <c r="E152" s="250">
        <v>46203</v>
      </c>
      <c r="F152" s="52"/>
      <c r="G152" s="52"/>
      <c r="H152" s="52"/>
      <c r="I152" s="52"/>
      <c r="J152" s="245">
        <v>13131300</v>
      </c>
      <c r="K152" s="245">
        <v>13131300</v>
      </c>
      <c r="L152" s="231" t="s">
        <v>4</v>
      </c>
      <c r="M152" s="100"/>
    </row>
    <row r="153" spans="1:13" ht="173.25" x14ac:dyDescent="0.25">
      <c r="A153" s="226" t="s">
        <v>561</v>
      </c>
      <c r="B153" s="227" t="s">
        <v>562</v>
      </c>
      <c r="C153" s="228" t="s">
        <v>769</v>
      </c>
      <c r="D153" s="166">
        <v>46027</v>
      </c>
      <c r="E153" s="166">
        <v>46172</v>
      </c>
      <c r="F153" s="52"/>
      <c r="G153" s="52"/>
      <c r="H153" s="52"/>
      <c r="I153" s="52"/>
      <c r="J153" s="169">
        <v>28250000</v>
      </c>
      <c r="K153" s="169">
        <v>28250000</v>
      </c>
      <c r="L153" s="162" t="s">
        <v>265</v>
      </c>
      <c r="M153" s="100"/>
    </row>
    <row r="154" spans="1:13" ht="90" x14ac:dyDescent="0.25">
      <c r="A154" s="230" t="s">
        <v>563</v>
      </c>
      <c r="B154" s="232" t="s">
        <v>564</v>
      </c>
      <c r="C154" s="231" t="s">
        <v>811</v>
      </c>
      <c r="D154" s="248">
        <v>46042</v>
      </c>
      <c r="E154" s="248">
        <v>46203</v>
      </c>
      <c r="F154" s="52"/>
      <c r="G154" s="52"/>
      <c r="H154" s="52"/>
      <c r="I154" s="52"/>
      <c r="J154" s="245">
        <v>19800000</v>
      </c>
      <c r="K154" s="245">
        <v>19800000</v>
      </c>
      <c r="L154" s="231" t="s">
        <v>4</v>
      </c>
      <c r="M154" s="100"/>
    </row>
    <row r="155" spans="1:13" ht="63" x14ac:dyDescent="0.25">
      <c r="A155" s="226" t="s">
        <v>565</v>
      </c>
      <c r="B155" s="229" t="s">
        <v>566</v>
      </c>
      <c r="C155" s="237" t="s">
        <v>819</v>
      </c>
      <c r="D155" s="166">
        <v>46027</v>
      </c>
      <c r="E155" s="166">
        <v>46203</v>
      </c>
      <c r="F155" s="52"/>
      <c r="G155" s="52"/>
      <c r="H155" s="52"/>
      <c r="I155" s="52"/>
      <c r="J155" s="169">
        <v>37401000</v>
      </c>
      <c r="K155" s="169">
        <v>37401000</v>
      </c>
      <c r="L155" s="162" t="s">
        <v>4</v>
      </c>
      <c r="M155" s="100"/>
    </row>
    <row r="156" spans="1:13" ht="173.25" x14ac:dyDescent="0.25">
      <c r="A156" s="226" t="s">
        <v>567</v>
      </c>
      <c r="B156" s="227" t="s">
        <v>568</v>
      </c>
      <c r="C156" s="228" t="s">
        <v>774</v>
      </c>
      <c r="D156" s="166">
        <v>46029</v>
      </c>
      <c r="E156" s="166">
        <v>46172</v>
      </c>
      <c r="F156" s="52"/>
      <c r="G156" s="52"/>
      <c r="H156" s="52"/>
      <c r="I156" s="52"/>
      <c r="J156" s="169">
        <v>28250000</v>
      </c>
      <c r="K156" s="169">
        <v>28250000</v>
      </c>
      <c r="L156" s="162" t="s">
        <v>265</v>
      </c>
      <c r="M156" s="100"/>
    </row>
    <row r="157" spans="1:13" ht="173.25" x14ac:dyDescent="0.25">
      <c r="A157" s="226" t="s">
        <v>569</v>
      </c>
      <c r="B157" s="227" t="s">
        <v>570</v>
      </c>
      <c r="C157" s="228" t="s">
        <v>798</v>
      </c>
      <c r="D157" s="166">
        <v>46027</v>
      </c>
      <c r="E157" s="166">
        <v>46172</v>
      </c>
      <c r="F157" s="52"/>
      <c r="G157" s="52"/>
      <c r="H157" s="52"/>
      <c r="I157" s="52"/>
      <c r="J157" s="169">
        <v>28250000</v>
      </c>
      <c r="K157" s="169">
        <v>28250000</v>
      </c>
      <c r="L157" s="162" t="s">
        <v>265</v>
      </c>
      <c r="M157" s="100"/>
    </row>
    <row r="158" spans="1:13" ht="204.75" x14ac:dyDescent="0.25">
      <c r="A158" s="230" t="s">
        <v>571</v>
      </c>
      <c r="B158" s="232" t="s">
        <v>572</v>
      </c>
      <c r="C158" s="236" t="s">
        <v>753</v>
      </c>
      <c r="D158" s="248">
        <v>46028</v>
      </c>
      <c r="E158" s="248">
        <v>46203</v>
      </c>
      <c r="F158" s="52"/>
      <c r="G158" s="52"/>
      <c r="H158" s="52"/>
      <c r="I158" s="52"/>
      <c r="J158" s="245">
        <v>43750000</v>
      </c>
      <c r="K158" s="245">
        <v>43750000</v>
      </c>
      <c r="L158" s="231" t="s">
        <v>264</v>
      </c>
      <c r="M158" s="100"/>
    </row>
    <row r="159" spans="1:13" ht="45" x14ac:dyDescent="0.25">
      <c r="A159" s="226" t="s">
        <v>573</v>
      </c>
      <c r="B159" s="229" t="s">
        <v>574</v>
      </c>
      <c r="C159" s="162" t="s">
        <v>803</v>
      </c>
      <c r="D159" s="166">
        <v>46031</v>
      </c>
      <c r="E159" s="166">
        <v>46203</v>
      </c>
      <c r="F159" s="52"/>
      <c r="G159" s="52"/>
      <c r="H159" s="52"/>
      <c r="I159" s="52"/>
      <c r="J159" s="169">
        <v>80659224</v>
      </c>
      <c r="K159" s="169">
        <v>80659224</v>
      </c>
      <c r="L159" s="162" t="s">
        <v>263</v>
      </c>
      <c r="M159" s="100"/>
    </row>
    <row r="160" spans="1:13" ht="63" x14ac:dyDescent="0.25">
      <c r="A160" s="226" t="s">
        <v>575</v>
      </c>
      <c r="B160" s="229" t="s">
        <v>576</v>
      </c>
      <c r="C160" s="228" t="s">
        <v>803</v>
      </c>
      <c r="D160" s="166">
        <v>46030</v>
      </c>
      <c r="E160" s="166">
        <v>46203</v>
      </c>
      <c r="F160" s="52"/>
      <c r="G160" s="52"/>
      <c r="H160" s="52"/>
      <c r="I160" s="52"/>
      <c r="J160" s="169">
        <v>118907160</v>
      </c>
      <c r="K160" s="169">
        <v>118907160</v>
      </c>
      <c r="L160" s="162" t="s">
        <v>263</v>
      </c>
      <c r="M160" s="100"/>
    </row>
    <row r="161" spans="1:13" ht="204.75" x14ac:dyDescent="0.25">
      <c r="A161" s="230" t="s">
        <v>577</v>
      </c>
      <c r="B161" s="232" t="s">
        <v>578</v>
      </c>
      <c r="C161" s="243" t="s">
        <v>820</v>
      </c>
      <c r="D161" s="248">
        <v>46031</v>
      </c>
      <c r="E161" s="248">
        <v>46203</v>
      </c>
      <c r="F161" s="52"/>
      <c r="G161" s="52"/>
      <c r="H161" s="52"/>
      <c r="I161" s="52"/>
      <c r="J161" s="245">
        <v>37483318</v>
      </c>
      <c r="K161" s="245">
        <v>37483318</v>
      </c>
      <c r="L161" s="231" t="s">
        <v>264</v>
      </c>
      <c r="M161" s="100"/>
    </row>
    <row r="162" spans="1:13" ht="204.75" x14ac:dyDescent="0.25">
      <c r="A162" s="226" t="s">
        <v>579</v>
      </c>
      <c r="B162" s="229" t="s">
        <v>580</v>
      </c>
      <c r="C162" s="228" t="s">
        <v>820</v>
      </c>
      <c r="D162" s="166">
        <v>46031</v>
      </c>
      <c r="E162" s="166">
        <v>46203</v>
      </c>
      <c r="F162" s="52"/>
      <c r="G162" s="52"/>
      <c r="H162" s="52"/>
      <c r="I162" s="52"/>
      <c r="J162" s="169">
        <v>37266652</v>
      </c>
      <c r="K162" s="169">
        <v>37266652</v>
      </c>
      <c r="L162" s="162" t="s">
        <v>264</v>
      </c>
      <c r="M162" s="100"/>
    </row>
    <row r="163" spans="1:13" ht="189" x14ac:dyDescent="0.25">
      <c r="A163" s="226" t="s">
        <v>581</v>
      </c>
      <c r="B163" s="229" t="s">
        <v>582</v>
      </c>
      <c r="C163" s="228" t="s">
        <v>821</v>
      </c>
      <c r="D163" s="166">
        <v>46031</v>
      </c>
      <c r="E163" s="166">
        <v>46203</v>
      </c>
      <c r="F163" s="52"/>
      <c r="G163" s="52"/>
      <c r="H163" s="52"/>
      <c r="I163" s="52"/>
      <c r="J163" s="169">
        <v>36362075</v>
      </c>
      <c r="K163" s="169">
        <v>36362075</v>
      </c>
      <c r="L163" s="162" t="s">
        <v>263</v>
      </c>
      <c r="M163" s="100"/>
    </row>
    <row r="164" spans="1:13" ht="173.25" x14ac:dyDescent="0.25">
      <c r="A164" s="230" t="s">
        <v>583</v>
      </c>
      <c r="B164" s="233" t="s">
        <v>584</v>
      </c>
      <c r="C164" s="236" t="s">
        <v>822</v>
      </c>
      <c r="D164" s="248">
        <v>46035</v>
      </c>
      <c r="E164" s="248">
        <v>46203</v>
      </c>
      <c r="F164" s="52"/>
      <c r="G164" s="52"/>
      <c r="H164" s="52"/>
      <c r="I164" s="52"/>
      <c r="J164" s="245">
        <v>29900000</v>
      </c>
      <c r="K164" s="245">
        <v>29900000</v>
      </c>
      <c r="L164" s="231" t="s">
        <v>265</v>
      </c>
      <c r="M164" s="100"/>
    </row>
    <row r="165" spans="1:13" ht="173.25" x14ac:dyDescent="0.25">
      <c r="A165" s="226" t="s">
        <v>585</v>
      </c>
      <c r="B165" s="227" t="s">
        <v>586</v>
      </c>
      <c r="C165" s="228" t="s">
        <v>823</v>
      </c>
      <c r="D165" s="166">
        <v>46035</v>
      </c>
      <c r="E165" s="166">
        <v>46172</v>
      </c>
      <c r="F165" s="52"/>
      <c r="G165" s="52"/>
      <c r="H165" s="52"/>
      <c r="I165" s="52"/>
      <c r="J165" s="169">
        <v>29900000</v>
      </c>
      <c r="K165" s="169">
        <v>29900000</v>
      </c>
      <c r="L165" s="162" t="s">
        <v>265</v>
      </c>
      <c r="M165" s="100"/>
    </row>
    <row r="166" spans="1:13" ht="63" x14ac:dyDescent="0.25">
      <c r="A166" s="226" t="s">
        <v>587</v>
      </c>
      <c r="B166" s="229" t="s">
        <v>588</v>
      </c>
      <c r="C166" s="228" t="s">
        <v>824</v>
      </c>
      <c r="D166" s="166">
        <v>46035</v>
      </c>
      <c r="E166" s="166">
        <v>46203</v>
      </c>
      <c r="F166" s="52"/>
      <c r="G166" s="52"/>
      <c r="H166" s="52"/>
      <c r="I166" s="52"/>
      <c r="J166" s="169">
        <v>72450000</v>
      </c>
      <c r="K166" s="169">
        <v>72450000</v>
      </c>
      <c r="L166" s="162" t="s">
        <v>263</v>
      </c>
      <c r="M166" s="100"/>
    </row>
    <row r="167" spans="1:13" ht="110.25" x14ac:dyDescent="0.25">
      <c r="A167" s="226" t="s">
        <v>589</v>
      </c>
      <c r="B167" s="227" t="s">
        <v>590</v>
      </c>
      <c r="C167" s="228" t="s">
        <v>825</v>
      </c>
      <c r="D167" s="166">
        <v>46035</v>
      </c>
      <c r="E167" s="166">
        <v>46203</v>
      </c>
      <c r="F167" s="52"/>
      <c r="G167" s="52"/>
      <c r="H167" s="52"/>
      <c r="I167" s="52"/>
      <c r="J167" s="169">
        <v>35115377</v>
      </c>
      <c r="K167" s="169">
        <v>35115377</v>
      </c>
      <c r="L167" s="162" t="s">
        <v>263</v>
      </c>
      <c r="M167" s="100"/>
    </row>
    <row r="168" spans="1:13" ht="110.25" x14ac:dyDescent="0.25">
      <c r="A168" s="226" t="s">
        <v>591</v>
      </c>
      <c r="B168" s="229" t="s">
        <v>592</v>
      </c>
      <c r="C168" s="228" t="s">
        <v>826</v>
      </c>
      <c r="D168" s="166">
        <v>46036</v>
      </c>
      <c r="E168" s="166">
        <v>46203</v>
      </c>
      <c r="F168" s="52"/>
      <c r="G168" s="52"/>
      <c r="H168" s="52"/>
      <c r="I168" s="52"/>
      <c r="J168" s="169">
        <v>34699816</v>
      </c>
      <c r="K168" s="169">
        <v>34699816</v>
      </c>
      <c r="L168" s="162" t="s">
        <v>263</v>
      </c>
      <c r="M168" s="100"/>
    </row>
    <row r="169" spans="1:13" ht="90" x14ac:dyDescent="0.25">
      <c r="A169" s="226" t="s">
        <v>593</v>
      </c>
      <c r="B169" s="229" t="s">
        <v>594</v>
      </c>
      <c r="C169" s="162" t="s">
        <v>827</v>
      </c>
      <c r="D169" s="166">
        <v>46036</v>
      </c>
      <c r="E169" s="166">
        <v>46203</v>
      </c>
      <c r="F169" s="52"/>
      <c r="G169" s="52"/>
      <c r="H169" s="52"/>
      <c r="I169" s="52"/>
      <c r="J169" s="169">
        <v>34699816</v>
      </c>
      <c r="K169" s="169">
        <v>34699816</v>
      </c>
      <c r="L169" s="162" t="s">
        <v>4</v>
      </c>
      <c r="M169" s="100"/>
    </row>
    <row r="170" spans="1:13" ht="78.75" x14ac:dyDescent="0.25">
      <c r="A170" s="226" t="s">
        <v>595</v>
      </c>
      <c r="B170" s="228" t="s">
        <v>596</v>
      </c>
      <c r="C170" s="228" t="s">
        <v>828</v>
      </c>
      <c r="D170" s="166">
        <v>46036</v>
      </c>
      <c r="E170" s="166">
        <v>46203</v>
      </c>
      <c r="F170" s="52"/>
      <c r="G170" s="52"/>
      <c r="H170" s="52"/>
      <c r="I170" s="52"/>
      <c r="J170" s="169">
        <v>34699816</v>
      </c>
      <c r="K170" s="169">
        <v>34699816</v>
      </c>
      <c r="L170" s="162" t="s">
        <v>4</v>
      </c>
      <c r="M170" s="100"/>
    </row>
    <row r="171" spans="1:13" ht="165" x14ac:dyDescent="0.25">
      <c r="A171" s="226" t="s">
        <v>597</v>
      </c>
      <c r="B171" s="229" t="s">
        <v>598</v>
      </c>
      <c r="C171" s="162" t="s">
        <v>829</v>
      </c>
      <c r="D171" s="166">
        <v>46036</v>
      </c>
      <c r="E171" s="166">
        <v>46155</v>
      </c>
      <c r="F171" s="52"/>
      <c r="G171" s="52"/>
      <c r="H171" s="52"/>
      <c r="I171" s="52"/>
      <c r="J171" s="169">
        <v>24852436</v>
      </c>
      <c r="K171" s="169">
        <v>24852436</v>
      </c>
      <c r="L171" s="162" t="s">
        <v>4</v>
      </c>
      <c r="M171" s="100"/>
    </row>
    <row r="172" spans="1:13" ht="189" x14ac:dyDescent="0.25">
      <c r="A172" s="226" t="s">
        <v>599</v>
      </c>
      <c r="B172" s="227" t="s">
        <v>600</v>
      </c>
      <c r="C172" s="237" t="s">
        <v>830</v>
      </c>
      <c r="D172" s="166">
        <v>46037</v>
      </c>
      <c r="E172" s="166">
        <v>46295</v>
      </c>
      <c r="F172" s="52"/>
      <c r="G172" s="52"/>
      <c r="H172" s="52"/>
      <c r="I172" s="52"/>
      <c r="J172" s="169">
        <v>61218133</v>
      </c>
      <c r="K172" s="169">
        <v>61218133</v>
      </c>
      <c r="L172" s="162" t="s">
        <v>261</v>
      </c>
      <c r="M172" s="100"/>
    </row>
    <row r="173" spans="1:13" ht="180" x14ac:dyDescent="0.25">
      <c r="A173" s="226" t="s">
        <v>601</v>
      </c>
      <c r="B173" s="229" t="s">
        <v>602</v>
      </c>
      <c r="C173" s="162" t="s">
        <v>820</v>
      </c>
      <c r="D173" s="166">
        <v>46037</v>
      </c>
      <c r="E173" s="166">
        <v>46203</v>
      </c>
      <c r="F173" s="52"/>
      <c r="G173" s="52"/>
      <c r="H173" s="52"/>
      <c r="I173" s="52"/>
      <c r="J173" s="169">
        <v>35966656</v>
      </c>
      <c r="K173" s="169">
        <v>35966656</v>
      </c>
      <c r="L173" s="162" t="s">
        <v>264</v>
      </c>
      <c r="M173" s="100"/>
    </row>
    <row r="174" spans="1:13" ht="165" x14ac:dyDescent="0.25">
      <c r="A174" s="226" t="s">
        <v>603</v>
      </c>
      <c r="B174" s="227" t="s">
        <v>604</v>
      </c>
      <c r="C174" s="238" t="s">
        <v>830</v>
      </c>
      <c r="D174" s="166">
        <v>46038</v>
      </c>
      <c r="E174" s="166">
        <v>46295</v>
      </c>
      <c r="F174" s="52"/>
      <c r="G174" s="52"/>
      <c r="H174" s="52"/>
      <c r="I174" s="52"/>
      <c r="J174" s="169">
        <v>60979000</v>
      </c>
      <c r="K174" s="169">
        <v>60979000</v>
      </c>
      <c r="L174" s="162" t="s">
        <v>261</v>
      </c>
      <c r="M174" s="100"/>
    </row>
    <row r="175" spans="1:13" ht="165" x14ac:dyDescent="0.25">
      <c r="A175" s="226" t="s">
        <v>605</v>
      </c>
      <c r="B175" s="227" t="s">
        <v>606</v>
      </c>
      <c r="C175" s="238" t="s">
        <v>830</v>
      </c>
      <c r="D175" s="166">
        <v>46038</v>
      </c>
      <c r="E175" s="166">
        <v>46295</v>
      </c>
      <c r="F175" s="52"/>
      <c r="G175" s="52"/>
      <c r="H175" s="52"/>
      <c r="I175" s="52"/>
      <c r="J175" s="169">
        <v>60979000</v>
      </c>
      <c r="K175" s="169">
        <v>60979000</v>
      </c>
      <c r="L175" s="162" t="s">
        <v>261</v>
      </c>
      <c r="M175" s="100"/>
    </row>
    <row r="176" spans="1:13" ht="189" x14ac:dyDescent="0.25">
      <c r="A176" s="226" t="s">
        <v>607</v>
      </c>
      <c r="B176" s="227" t="s">
        <v>608</v>
      </c>
      <c r="C176" s="237" t="s">
        <v>830</v>
      </c>
      <c r="D176" s="166">
        <v>46038</v>
      </c>
      <c r="E176" s="166">
        <v>46295</v>
      </c>
      <c r="F176" s="52"/>
      <c r="G176" s="52"/>
      <c r="H176" s="52"/>
      <c r="I176" s="52"/>
      <c r="J176" s="169">
        <v>60979000</v>
      </c>
      <c r="K176" s="169">
        <v>60979000</v>
      </c>
      <c r="L176" s="162" t="s">
        <v>261</v>
      </c>
      <c r="M176" s="100"/>
    </row>
    <row r="177" spans="1:13" ht="165" x14ac:dyDescent="0.25">
      <c r="A177" s="226" t="s">
        <v>609</v>
      </c>
      <c r="B177" s="227" t="s">
        <v>610</v>
      </c>
      <c r="C177" s="238" t="s">
        <v>830</v>
      </c>
      <c r="D177" s="166">
        <v>46038</v>
      </c>
      <c r="E177" s="166">
        <v>46295</v>
      </c>
      <c r="F177" s="52"/>
      <c r="G177" s="52"/>
      <c r="H177" s="52"/>
      <c r="I177" s="52"/>
      <c r="J177" s="169">
        <v>60979000</v>
      </c>
      <c r="K177" s="169">
        <v>60979000</v>
      </c>
      <c r="L177" s="162" t="s">
        <v>261</v>
      </c>
      <c r="M177" s="100"/>
    </row>
    <row r="178" spans="1:13" ht="165" x14ac:dyDescent="0.25">
      <c r="A178" s="226" t="s">
        <v>611</v>
      </c>
      <c r="B178" s="228" t="s">
        <v>612</v>
      </c>
      <c r="C178" s="238" t="s">
        <v>830</v>
      </c>
      <c r="D178" s="166">
        <v>46038</v>
      </c>
      <c r="E178" s="166">
        <v>46295</v>
      </c>
      <c r="F178" s="52"/>
      <c r="G178" s="52"/>
      <c r="H178" s="52"/>
      <c r="I178" s="52"/>
      <c r="J178" s="169">
        <v>60979000</v>
      </c>
      <c r="K178" s="169">
        <v>60979000</v>
      </c>
      <c r="L178" s="162" t="s">
        <v>261</v>
      </c>
      <c r="M178" s="100"/>
    </row>
    <row r="179" spans="1:13" ht="165" x14ac:dyDescent="0.25">
      <c r="A179" s="226" t="s">
        <v>613</v>
      </c>
      <c r="B179" s="228" t="s">
        <v>614</v>
      </c>
      <c r="C179" s="238" t="s">
        <v>830</v>
      </c>
      <c r="D179" s="166">
        <v>46038</v>
      </c>
      <c r="E179" s="166">
        <v>46295</v>
      </c>
      <c r="F179" s="52"/>
      <c r="G179" s="52"/>
      <c r="H179" s="52"/>
      <c r="I179" s="52"/>
      <c r="J179" s="169">
        <v>60979000</v>
      </c>
      <c r="K179" s="169">
        <v>60979000</v>
      </c>
      <c r="L179" s="162" t="s">
        <v>261</v>
      </c>
      <c r="M179" s="100"/>
    </row>
    <row r="180" spans="1:13" ht="165" x14ac:dyDescent="0.25">
      <c r="A180" s="226" t="s">
        <v>615</v>
      </c>
      <c r="B180" s="162" t="s">
        <v>616</v>
      </c>
      <c r="C180" s="162" t="s">
        <v>830</v>
      </c>
      <c r="D180" s="166">
        <v>46038</v>
      </c>
      <c r="E180" s="166">
        <v>46295</v>
      </c>
      <c r="F180" s="52"/>
      <c r="G180" s="52"/>
      <c r="H180" s="52"/>
      <c r="I180" s="52"/>
      <c r="J180" s="169">
        <v>60979000</v>
      </c>
      <c r="K180" s="169">
        <v>60979000</v>
      </c>
      <c r="L180" s="162" t="s">
        <v>261</v>
      </c>
      <c r="M180" s="100"/>
    </row>
    <row r="181" spans="1:13" ht="165" x14ac:dyDescent="0.25">
      <c r="A181" s="226" t="s">
        <v>617</v>
      </c>
      <c r="B181" s="228" t="s">
        <v>618</v>
      </c>
      <c r="C181" s="238" t="s">
        <v>830</v>
      </c>
      <c r="D181" s="165">
        <v>46038</v>
      </c>
      <c r="E181" s="166">
        <v>46295</v>
      </c>
      <c r="F181" s="52"/>
      <c r="G181" s="52"/>
      <c r="H181" s="52"/>
      <c r="I181" s="52"/>
      <c r="J181" s="169">
        <v>60979000</v>
      </c>
      <c r="K181" s="169">
        <v>60979000</v>
      </c>
      <c r="L181" s="162" t="s">
        <v>261</v>
      </c>
      <c r="M181" s="100"/>
    </row>
    <row r="182" spans="1:13" ht="189" x14ac:dyDescent="0.25">
      <c r="A182" s="226" t="s">
        <v>619</v>
      </c>
      <c r="B182" s="228" t="s">
        <v>620</v>
      </c>
      <c r="C182" s="237" t="s">
        <v>830</v>
      </c>
      <c r="D182" s="165">
        <v>46038</v>
      </c>
      <c r="E182" s="166">
        <v>46295</v>
      </c>
      <c r="F182" s="52"/>
      <c r="G182" s="52"/>
      <c r="H182" s="52"/>
      <c r="I182" s="52"/>
      <c r="J182" s="169">
        <v>60979000</v>
      </c>
      <c r="K182" s="169">
        <v>60979000</v>
      </c>
      <c r="L182" s="162" t="s">
        <v>261</v>
      </c>
      <c r="M182" s="100"/>
    </row>
    <row r="183" spans="1:13" ht="165" x14ac:dyDescent="0.25">
      <c r="A183" s="226" t="s">
        <v>621</v>
      </c>
      <c r="B183" s="162" t="s">
        <v>622</v>
      </c>
      <c r="C183" s="162" t="s">
        <v>830</v>
      </c>
      <c r="D183" s="165">
        <v>46038</v>
      </c>
      <c r="E183" s="166">
        <v>46295</v>
      </c>
      <c r="F183" s="52"/>
      <c r="G183" s="52"/>
      <c r="H183" s="52"/>
      <c r="I183" s="52"/>
      <c r="J183" s="169">
        <v>60979000</v>
      </c>
      <c r="K183" s="169">
        <v>60979000</v>
      </c>
      <c r="L183" s="162" t="s">
        <v>261</v>
      </c>
      <c r="M183" s="100"/>
    </row>
    <row r="184" spans="1:13" ht="165" x14ac:dyDescent="0.25">
      <c r="A184" s="226" t="s">
        <v>623</v>
      </c>
      <c r="B184" s="162" t="s">
        <v>624</v>
      </c>
      <c r="C184" s="162" t="s">
        <v>830</v>
      </c>
      <c r="D184" s="166">
        <v>46038</v>
      </c>
      <c r="E184" s="166">
        <v>46295</v>
      </c>
      <c r="F184" s="52"/>
      <c r="G184" s="52"/>
      <c r="H184" s="52"/>
      <c r="I184" s="52"/>
      <c r="J184" s="169">
        <v>60979000</v>
      </c>
      <c r="K184" s="169">
        <v>60979000</v>
      </c>
      <c r="L184" s="162" t="s">
        <v>261</v>
      </c>
      <c r="M184" s="100"/>
    </row>
    <row r="185" spans="1:13" ht="165" x14ac:dyDescent="0.25">
      <c r="A185" s="226" t="s">
        <v>625</v>
      </c>
      <c r="B185" s="162" t="s">
        <v>626</v>
      </c>
      <c r="C185" s="162" t="s">
        <v>830</v>
      </c>
      <c r="D185" s="166">
        <v>46038</v>
      </c>
      <c r="E185" s="166">
        <v>46295</v>
      </c>
      <c r="F185" s="52"/>
      <c r="G185" s="52"/>
      <c r="H185" s="52"/>
      <c r="I185" s="52"/>
      <c r="J185" s="169">
        <v>60979000</v>
      </c>
      <c r="K185" s="169">
        <v>60979000</v>
      </c>
      <c r="L185" s="162" t="s">
        <v>261</v>
      </c>
      <c r="M185" s="100"/>
    </row>
    <row r="186" spans="1:13" ht="165" x14ac:dyDescent="0.25">
      <c r="A186" s="226" t="s">
        <v>627</v>
      </c>
      <c r="B186" s="162" t="s">
        <v>628</v>
      </c>
      <c r="C186" s="162" t="s">
        <v>830</v>
      </c>
      <c r="D186" s="166">
        <v>46038</v>
      </c>
      <c r="E186" s="166">
        <v>46295</v>
      </c>
      <c r="F186" s="52"/>
      <c r="G186" s="52"/>
      <c r="H186" s="52"/>
      <c r="I186" s="52"/>
      <c r="J186" s="169">
        <v>60979000</v>
      </c>
      <c r="K186" s="169">
        <v>60979000</v>
      </c>
      <c r="L186" s="162" t="s">
        <v>261</v>
      </c>
      <c r="M186" s="100"/>
    </row>
    <row r="187" spans="1:13" ht="165" x14ac:dyDescent="0.25">
      <c r="A187" s="226" t="s">
        <v>629</v>
      </c>
      <c r="B187" s="162" t="s">
        <v>630</v>
      </c>
      <c r="C187" s="162" t="s">
        <v>830</v>
      </c>
      <c r="D187" s="166">
        <v>46038</v>
      </c>
      <c r="E187" s="166">
        <v>46295</v>
      </c>
      <c r="F187" s="52"/>
      <c r="G187" s="52"/>
      <c r="H187" s="52"/>
      <c r="I187" s="52"/>
      <c r="J187" s="169">
        <v>60979000</v>
      </c>
      <c r="K187" s="169">
        <v>60979000</v>
      </c>
      <c r="L187" s="162" t="s">
        <v>261</v>
      </c>
      <c r="M187" s="100"/>
    </row>
    <row r="188" spans="1:13" ht="189" x14ac:dyDescent="0.25">
      <c r="A188" s="226" t="s">
        <v>631</v>
      </c>
      <c r="B188" s="162" t="s">
        <v>632</v>
      </c>
      <c r="C188" s="228" t="s">
        <v>830</v>
      </c>
      <c r="D188" s="166">
        <v>46038</v>
      </c>
      <c r="E188" s="166">
        <v>46295</v>
      </c>
      <c r="F188" s="52"/>
      <c r="G188" s="52"/>
      <c r="H188" s="52"/>
      <c r="I188" s="52"/>
      <c r="J188" s="169">
        <v>60979000</v>
      </c>
      <c r="K188" s="169">
        <v>60979000</v>
      </c>
      <c r="L188" s="162" t="s">
        <v>261</v>
      </c>
      <c r="M188" s="100"/>
    </row>
    <row r="189" spans="1:13" ht="165" x14ac:dyDescent="0.25">
      <c r="A189" s="226" t="s">
        <v>633</v>
      </c>
      <c r="B189" s="162" t="s">
        <v>634</v>
      </c>
      <c r="C189" s="162" t="s">
        <v>830</v>
      </c>
      <c r="D189" s="166">
        <v>46038</v>
      </c>
      <c r="E189" s="166">
        <v>46295</v>
      </c>
      <c r="F189" s="52"/>
      <c r="G189" s="52"/>
      <c r="H189" s="52"/>
      <c r="I189" s="52"/>
      <c r="J189" s="169">
        <v>60979000</v>
      </c>
      <c r="K189" s="169">
        <v>60979000</v>
      </c>
      <c r="L189" s="162" t="s">
        <v>261</v>
      </c>
      <c r="M189" s="100"/>
    </row>
    <row r="190" spans="1:13" ht="165" x14ac:dyDescent="0.25">
      <c r="A190" s="226" t="s">
        <v>635</v>
      </c>
      <c r="B190" s="162" t="s">
        <v>636</v>
      </c>
      <c r="C190" s="162" t="s">
        <v>830</v>
      </c>
      <c r="D190" s="166">
        <v>46038</v>
      </c>
      <c r="E190" s="166">
        <v>46295</v>
      </c>
      <c r="F190" s="52"/>
      <c r="G190" s="52"/>
      <c r="H190" s="52"/>
      <c r="I190" s="52"/>
      <c r="J190" s="169">
        <v>60979000</v>
      </c>
      <c r="K190" s="169">
        <v>60979000</v>
      </c>
      <c r="L190" s="162" t="s">
        <v>261</v>
      </c>
      <c r="M190" s="100"/>
    </row>
    <row r="191" spans="1:13" ht="165" x14ac:dyDescent="0.25">
      <c r="A191" s="226" t="s">
        <v>637</v>
      </c>
      <c r="B191" s="228" t="s">
        <v>638</v>
      </c>
      <c r="C191" s="238" t="s">
        <v>830</v>
      </c>
      <c r="D191" s="166">
        <v>46038</v>
      </c>
      <c r="E191" s="166">
        <v>46295</v>
      </c>
      <c r="F191" s="52"/>
      <c r="G191" s="52"/>
      <c r="H191" s="52"/>
      <c r="I191" s="52"/>
      <c r="J191" s="169">
        <v>60979000</v>
      </c>
      <c r="K191" s="169">
        <v>60979000</v>
      </c>
      <c r="L191" s="162" t="s">
        <v>261</v>
      </c>
      <c r="M191" s="100"/>
    </row>
    <row r="192" spans="1:13" ht="189" x14ac:dyDescent="0.25">
      <c r="A192" s="226" t="s">
        <v>639</v>
      </c>
      <c r="B192" s="228" t="s">
        <v>640</v>
      </c>
      <c r="C192" s="237" t="s">
        <v>830</v>
      </c>
      <c r="D192" s="166">
        <v>46038</v>
      </c>
      <c r="E192" s="166">
        <v>46295</v>
      </c>
      <c r="F192" s="52"/>
      <c r="G192" s="52"/>
      <c r="H192" s="52"/>
      <c r="I192" s="52"/>
      <c r="J192" s="169">
        <v>60979000</v>
      </c>
      <c r="K192" s="169">
        <v>60979000</v>
      </c>
      <c r="L192" s="162" t="s">
        <v>261</v>
      </c>
      <c r="M192" s="100"/>
    </row>
    <row r="193" spans="1:13" ht="165" x14ac:dyDescent="0.25">
      <c r="A193" s="226" t="s">
        <v>641</v>
      </c>
      <c r="B193" s="162" t="s">
        <v>642</v>
      </c>
      <c r="C193" s="162" t="s">
        <v>830</v>
      </c>
      <c r="D193" s="166">
        <v>46038</v>
      </c>
      <c r="E193" s="166">
        <v>46295</v>
      </c>
      <c r="F193" s="52"/>
      <c r="G193" s="52"/>
      <c r="H193" s="52"/>
      <c r="I193" s="52"/>
      <c r="J193" s="169">
        <v>60979000</v>
      </c>
      <c r="K193" s="169">
        <v>60979000</v>
      </c>
      <c r="L193" s="162" t="s">
        <v>261</v>
      </c>
      <c r="M193" s="100"/>
    </row>
    <row r="194" spans="1:13" ht="165" x14ac:dyDescent="0.25">
      <c r="A194" s="226" t="s">
        <v>643</v>
      </c>
      <c r="B194" s="228" t="s">
        <v>644</v>
      </c>
      <c r="C194" s="238" t="s">
        <v>830</v>
      </c>
      <c r="D194" s="166">
        <v>46038</v>
      </c>
      <c r="E194" s="166">
        <v>46295</v>
      </c>
      <c r="F194" s="52"/>
      <c r="G194" s="52"/>
      <c r="H194" s="52"/>
      <c r="I194" s="52"/>
      <c r="J194" s="169">
        <v>60979000</v>
      </c>
      <c r="K194" s="169">
        <v>60979000</v>
      </c>
      <c r="L194" s="162" t="s">
        <v>261</v>
      </c>
      <c r="M194" s="100"/>
    </row>
    <row r="195" spans="1:13" ht="165" x14ac:dyDescent="0.25">
      <c r="A195" s="226" t="s">
        <v>645</v>
      </c>
      <c r="B195" s="228" t="s">
        <v>646</v>
      </c>
      <c r="C195" s="238" t="s">
        <v>831</v>
      </c>
      <c r="D195" s="166">
        <v>46038</v>
      </c>
      <c r="E195" s="166">
        <v>46295</v>
      </c>
      <c r="F195" s="52"/>
      <c r="G195" s="52"/>
      <c r="H195" s="52"/>
      <c r="I195" s="52"/>
      <c r="J195" s="169">
        <v>60979000</v>
      </c>
      <c r="K195" s="169">
        <v>60979000</v>
      </c>
      <c r="L195" s="162" t="s">
        <v>261</v>
      </c>
      <c r="M195" s="100"/>
    </row>
    <row r="196" spans="1:13" ht="189" x14ac:dyDescent="0.25">
      <c r="A196" s="226" t="s">
        <v>647</v>
      </c>
      <c r="B196" s="162" t="s">
        <v>648</v>
      </c>
      <c r="C196" s="228" t="s">
        <v>830</v>
      </c>
      <c r="D196" s="166">
        <v>46038</v>
      </c>
      <c r="E196" s="166">
        <v>46295</v>
      </c>
      <c r="F196" s="52"/>
      <c r="G196" s="52"/>
      <c r="H196" s="52"/>
      <c r="I196" s="52"/>
      <c r="J196" s="169">
        <v>60979000</v>
      </c>
      <c r="K196" s="169">
        <v>60979000</v>
      </c>
      <c r="L196" s="162" t="s">
        <v>261</v>
      </c>
      <c r="M196" s="100"/>
    </row>
    <row r="197" spans="1:13" ht="189" x14ac:dyDescent="0.25">
      <c r="A197" s="226" t="s">
        <v>649</v>
      </c>
      <c r="B197" s="228" t="s">
        <v>650</v>
      </c>
      <c r="C197" s="237" t="s">
        <v>830</v>
      </c>
      <c r="D197" s="166">
        <v>46038</v>
      </c>
      <c r="E197" s="166">
        <v>46295</v>
      </c>
      <c r="F197" s="52"/>
      <c r="G197" s="52"/>
      <c r="H197" s="52"/>
      <c r="I197" s="52"/>
      <c r="J197" s="169">
        <v>60979000</v>
      </c>
      <c r="K197" s="169">
        <v>60979000</v>
      </c>
      <c r="L197" s="162" t="s">
        <v>261</v>
      </c>
      <c r="M197" s="100"/>
    </row>
    <row r="198" spans="1:13" ht="165" x14ac:dyDescent="0.25">
      <c r="A198" s="226" t="s">
        <v>651</v>
      </c>
      <c r="B198" s="228" t="s">
        <v>652</v>
      </c>
      <c r="C198" s="238" t="s">
        <v>830</v>
      </c>
      <c r="D198" s="166">
        <v>46038</v>
      </c>
      <c r="E198" s="166">
        <v>46295</v>
      </c>
      <c r="F198" s="52"/>
      <c r="G198" s="52"/>
      <c r="H198" s="52"/>
      <c r="I198" s="52"/>
      <c r="J198" s="169">
        <v>60979000</v>
      </c>
      <c r="K198" s="169">
        <v>60979000</v>
      </c>
      <c r="L198" s="162" t="s">
        <v>261</v>
      </c>
      <c r="M198" s="100"/>
    </row>
    <row r="199" spans="1:13" ht="165" x14ac:dyDescent="0.25">
      <c r="A199" s="226" t="s">
        <v>653</v>
      </c>
      <c r="B199" s="228" t="s">
        <v>654</v>
      </c>
      <c r="C199" s="238" t="s">
        <v>830</v>
      </c>
      <c r="D199" s="166">
        <v>46038</v>
      </c>
      <c r="E199" s="166">
        <v>46295</v>
      </c>
      <c r="F199" s="52"/>
      <c r="G199" s="52"/>
      <c r="H199" s="52"/>
      <c r="I199" s="52"/>
      <c r="J199" s="169">
        <v>60979000</v>
      </c>
      <c r="K199" s="169">
        <v>60979000</v>
      </c>
      <c r="L199" s="162" t="s">
        <v>261</v>
      </c>
      <c r="M199" s="100"/>
    </row>
    <row r="200" spans="1:13" ht="165" x14ac:dyDescent="0.25">
      <c r="A200" s="226" t="s">
        <v>655</v>
      </c>
      <c r="B200" s="228" t="s">
        <v>656</v>
      </c>
      <c r="C200" s="238" t="s">
        <v>830</v>
      </c>
      <c r="D200" s="166">
        <v>46038</v>
      </c>
      <c r="E200" s="166">
        <v>46295</v>
      </c>
      <c r="F200" s="52"/>
      <c r="G200" s="52"/>
      <c r="H200" s="52"/>
      <c r="I200" s="52"/>
      <c r="J200" s="169">
        <v>60979000</v>
      </c>
      <c r="K200" s="169">
        <v>60979000</v>
      </c>
      <c r="L200" s="162" t="s">
        <v>261</v>
      </c>
      <c r="M200" s="100"/>
    </row>
    <row r="201" spans="1:13" ht="189" x14ac:dyDescent="0.25">
      <c r="A201" s="226" t="s">
        <v>657</v>
      </c>
      <c r="B201" s="162" t="s">
        <v>658</v>
      </c>
      <c r="C201" s="228" t="s">
        <v>832</v>
      </c>
      <c r="D201" s="166">
        <v>46038</v>
      </c>
      <c r="E201" s="166">
        <v>46295</v>
      </c>
      <c r="F201" s="52"/>
      <c r="G201" s="52"/>
      <c r="H201" s="52"/>
      <c r="I201" s="52"/>
      <c r="J201" s="169">
        <v>60979000</v>
      </c>
      <c r="K201" s="169">
        <v>60979000</v>
      </c>
      <c r="L201" s="162" t="s">
        <v>261</v>
      </c>
      <c r="M201" s="100"/>
    </row>
    <row r="202" spans="1:13" ht="165" x14ac:dyDescent="0.25">
      <c r="A202" s="226" t="s">
        <v>659</v>
      </c>
      <c r="B202" s="228" t="s">
        <v>660</v>
      </c>
      <c r="C202" s="238" t="s">
        <v>830</v>
      </c>
      <c r="D202" s="166">
        <v>46038</v>
      </c>
      <c r="E202" s="166">
        <v>46295</v>
      </c>
      <c r="F202" s="52"/>
      <c r="G202" s="52"/>
      <c r="H202" s="52"/>
      <c r="I202" s="52"/>
      <c r="J202" s="169">
        <v>60979000</v>
      </c>
      <c r="K202" s="169">
        <v>60979000</v>
      </c>
      <c r="L202" s="162" t="s">
        <v>261</v>
      </c>
      <c r="M202" s="100"/>
    </row>
    <row r="203" spans="1:13" ht="165" x14ac:dyDescent="0.25">
      <c r="A203" s="230" t="s">
        <v>661</v>
      </c>
      <c r="B203" s="236" t="s">
        <v>662</v>
      </c>
      <c r="C203" s="240" t="s">
        <v>768</v>
      </c>
      <c r="D203" s="248">
        <v>46041</v>
      </c>
      <c r="E203" s="248">
        <v>46295</v>
      </c>
      <c r="F203" s="52"/>
      <c r="G203" s="52"/>
      <c r="H203" s="52"/>
      <c r="I203" s="52"/>
      <c r="J203" s="245">
        <v>60979000</v>
      </c>
      <c r="K203" s="245">
        <v>60979000</v>
      </c>
      <c r="L203" s="231" t="s">
        <v>261</v>
      </c>
      <c r="M203" s="100"/>
    </row>
    <row r="204" spans="1:13" ht="165" x14ac:dyDescent="0.25">
      <c r="A204" s="230" t="s">
        <v>663</v>
      </c>
      <c r="B204" s="231" t="s">
        <v>664</v>
      </c>
      <c r="C204" s="231" t="s">
        <v>832</v>
      </c>
      <c r="D204" s="248">
        <v>46038</v>
      </c>
      <c r="E204" s="248">
        <v>46295</v>
      </c>
      <c r="F204" s="52"/>
      <c r="G204" s="52"/>
      <c r="H204" s="52"/>
      <c r="I204" s="52"/>
      <c r="J204" s="245">
        <v>60979000</v>
      </c>
      <c r="K204" s="245">
        <v>60979000</v>
      </c>
      <c r="L204" s="231" t="s">
        <v>261</v>
      </c>
      <c r="M204" s="100"/>
    </row>
    <row r="205" spans="1:13" ht="165" x14ac:dyDescent="0.25">
      <c r="A205" s="230" t="s">
        <v>665</v>
      </c>
      <c r="B205" s="236" t="s">
        <v>666</v>
      </c>
      <c r="C205" s="240" t="s">
        <v>830</v>
      </c>
      <c r="D205" s="248">
        <v>46041</v>
      </c>
      <c r="E205" s="248">
        <v>46295</v>
      </c>
      <c r="F205" s="52"/>
      <c r="G205" s="52"/>
      <c r="H205" s="52"/>
      <c r="I205" s="52"/>
      <c r="J205" s="245">
        <v>60979000</v>
      </c>
      <c r="K205" s="245">
        <v>60979000</v>
      </c>
      <c r="L205" s="231" t="s">
        <v>261</v>
      </c>
      <c r="M205" s="100"/>
    </row>
    <row r="206" spans="1:13" ht="165" x14ac:dyDescent="0.25">
      <c r="A206" s="230" t="s">
        <v>667</v>
      </c>
      <c r="B206" s="236" t="s">
        <v>668</v>
      </c>
      <c r="C206" s="240" t="s">
        <v>830</v>
      </c>
      <c r="D206" s="248">
        <v>46038</v>
      </c>
      <c r="E206" s="248">
        <v>46295</v>
      </c>
      <c r="F206" s="52"/>
      <c r="G206" s="52"/>
      <c r="H206" s="52"/>
      <c r="I206" s="52"/>
      <c r="J206" s="245">
        <v>62772500</v>
      </c>
      <c r="K206" s="245">
        <v>62772500</v>
      </c>
      <c r="L206" s="231" t="s">
        <v>261</v>
      </c>
      <c r="M206" s="100"/>
    </row>
    <row r="207" spans="1:13" ht="165" x14ac:dyDescent="0.25">
      <c r="A207" s="230" t="s">
        <v>669</v>
      </c>
      <c r="B207" s="231" t="s">
        <v>670</v>
      </c>
      <c r="C207" s="231" t="s">
        <v>831</v>
      </c>
      <c r="D207" s="248">
        <v>46038</v>
      </c>
      <c r="E207" s="248">
        <v>46295</v>
      </c>
      <c r="F207" s="52"/>
      <c r="G207" s="52"/>
      <c r="H207" s="52"/>
      <c r="I207" s="52"/>
      <c r="J207" s="245">
        <v>60979000</v>
      </c>
      <c r="K207" s="245">
        <v>60979000</v>
      </c>
      <c r="L207" s="231" t="s">
        <v>261</v>
      </c>
      <c r="M207" s="100"/>
    </row>
    <row r="208" spans="1:13" ht="63" x14ac:dyDescent="0.25">
      <c r="A208" s="230" t="s">
        <v>671</v>
      </c>
      <c r="B208" s="231" t="s">
        <v>672</v>
      </c>
      <c r="C208" s="236" t="s">
        <v>803</v>
      </c>
      <c r="D208" s="248">
        <v>46041</v>
      </c>
      <c r="E208" s="248">
        <v>46203</v>
      </c>
      <c r="F208" s="52"/>
      <c r="G208" s="52"/>
      <c r="H208" s="52"/>
      <c r="I208" s="52"/>
      <c r="J208" s="245">
        <v>53514300</v>
      </c>
      <c r="K208" s="245">
        <v>53514300</v>
      </c>
      <c r="L208" s="231" t="s">
        <v>4</v>
      </c>
      <c r="M208" s="100"/>
    </row>
    <row r="209" spans="1:13" ht="165" x14ac:dyDescent="0.25">
      <c r="A209" s="230" t="s">
        <v>673</v>
      </c>
      <c r="B209" s="231" t="s">
        <v>674</v>
      </c>
      <c r="C209" s="231" t="s">
        <v>833</v>
      </c>
      <c r="D209" s="248">
        <v>46042</v>
      </c>
      <c r="E209" s="248">
        <v>46295</v>
      </c>
      <c r="F209" s="52"/>
      <c r="G209" s="52"/>
      <c r="H209" s="52"/>
      <c r="I209" s="52"/>
      <c r="J209" s="245">
        <v>42368800</v>
      </c>
      <c r="K209" s="245">
        <v>42368800</v>
      </c>
      <c r="L209" s="231" t="s">
        <v>261</v>
      </c>
      <c r="M209" s="100"/>
    </row>
    <row r="210" spans="1:13" ht="165" x14ac:dyDescent="0.25">
      <c r="A210" s="230" t="s">
        <v>675</v>
      </c>
      <c r="B210" s="231" t="s">
        <v>676</v>
      </c>
      <c r="C210" s="231" t="s">
        <v>832</v>
      </c>
      <c r="D210" s="248">
        <v>46042</v>
      </c>
      <c r="E210" s="248">
        <v>46295</v>
      </c>
      <c r="F210" s="52"/>
      <c r="G210" s="52"/>
      <c r="H210" s="52"/>
      <c r="I210" s="52"/>
      <c r="J210" s="245">
        <v>60979000</v>
      </c>
      <c r="K210" s="245">
        <v>60979000</v>
      </c>
      <c r="L210" s="231" t="s">
        <v>261</v>
      </c>
      <c r="M210" s="100"/>
    </row>
    <row r="211" spans="1:13" ht="94.5" x14ac:dyDescent="0.25">
      <c r="A211" s="230" t="s">
        <v>677</v>
      </c>
      <c r="B211" s="231" t="s">
        <v>678</v>
      </c>
      <c r="C211" s="236" t="s">
        <v>806</v>
      </c>
      <c r="D211" s="248">
        <v>46043</v>
      </c>
      <c r="E211" s="248">
        <v>46203</v>
      </c>
      <c r="F211" s="52"/>
      <c r="G211" s="52"/>
      <c r="H211" s="52"/>
      <c r="I211" s="52"/>
      <c r="J211" s="245">
        <v>106710644</v>
      </c>
      <c r="K211" s="245">
        <v>106710644</v>
      </c>
      <c r="L211" s="231" t="s">
        <v>4</v>
      </c>
      <c r="M211" s="100"/>
    </row>
    <row r="212" spans="1:13" ht="165" x14ac:dyDescent="0.25">
      <c r="A212" s="230" t="s">
        <v>679</v>
      </c>
      <c r="B212" s="231" t="s">
        <v>680</v>
      </c>
      <c r="C212" s="231" t="s">
        <v>831</v>
      </c>
      <c r="D212" s="248">
        <v>46042</v>
      </c>
      <c r="E212" s="248">
        <v>46295</v>
      </c>
      <c r="F212" s="52"/>
      <c r="G212" s="52"/>
      <c r="H212" s="52"/>
      <c r="I212" s="52"/>
      <c r="J212" s="245">
        <v>60022000</v>
      </c>
      <c r="K212" s="245">
        <v>60022000</v>
      </c>
      <c r="L212" s="231" t="s">
        <v>261</v>
      </c>
      <c r="M212" s="100"/>
    </row>
    <row r="213" spans="1:13" ht="165" x14ac:dyDescent="0.25">
      <c r="A213" s="230" t="s">
        <v>862</v>
      </c>
      <c r="B213" s="236" t="s">
        <v>863</v>
      </c>
      <c r="C213" s="240" t="s">
        <v>830</v>
      </c>
      <c r="D213" s="248">
        <v>46193</v>
      </c>
      <c r="E213" s="248">
        <v>46295</v>
      </c>
      <c r="F213" s="52"/>
      <c r="G213" s="52"/>
      <c r="H213" s="52"/>
      <c r="I213" s="52"/>
      <c r="J213" s="245">
        <v>60979000</v>
      </c>
      <c r="K213" s="245">
        <v>60979000</v>
      </c>
      <c r="L213" s="231" t="s">
        <v>261</v>
      </c>
      <c r="M213" s="100"/>
    </row>
    <row r="214" spans="1:13" ht="78.75" x14ac:dyDescent="0.25">
      <c r="A214" s="230" t="s">
        <v>681</v>
      </c>
      <c r="B214" s="231" t="s">
        <v>682</v>
      </c>
      <c r="C214" s="236" t="s">
        <v>834</v>
      </c>
      <c r="D214" s="248">
        <v>46043</v>
      </c>
      <c r="E214" s="250">
        <v>46203</v>
      </c>
      <c r="F214" s="52"/>
      <c r="G214" s="52"/>
      <c r="H214" s="52"/>
      <c r="I214" s="52"/>
      <c r="J214" s="245">
        <v>100912680</v>
      </c>
      <c r="K214" s="245">
        <v>100912680</v>
      </c>
      <c r="L214" s="231" t="s">
        <v>4</v>
      </c>
      <c r="M214" s="100"/>
    </row>
    <row r="215" spans="1:13" ht="141.75" x14ac:dyDescent="0.25">
      <c r="A215" s="230" t="s">
        <v>683</v>
      </c>
      <c r="B215" s="236" t="s">
        <v>684</v>
      </c>
      <c r="C215" s="243" t="s">
        <v>744</v>
      </c>
      <c r="D215" s="248">
        <v>46044</v>
      </c>
      <c r="E215" s="248">
        <v>46197</v>
      </c>
      <c r="F215" s="52"/>
      <c r="G215" s="52"/>
      <c r="H215" s="52"/>
      <c r="I215" s="52"/>
      <c r="J215" s="245">
        <v>37564560</v>
      </c>
      <c r="K215" s="245">
        <v>37564560</v>
      </c>
      <c r="L215" s="231" t="s">
        <v>77</v>
      </c>
      <c r="M215" s="100"/>
    </row>
    <row r="216" spans="1:13" ht="75" x14ac:dyDescent="0.25">
      <c r="A216" s="230" t="s">
        <v>864</v>
      </c>
      <c r="B216" s="231" t="s">
        <v>865</v>
      </c>
      <c r="C216" s="231" t="s">
        <v>866</v>
      </c>
      <c r="D216" s="248">
        <v>46065</v>
      </c>
      <c r="E216" s="248">
        <v>46133</v>
      </c>
      <c r="F216" s="52"/>
      <c r="G216" s="52"/>
      <c r="H216" s="52"/>
      <c r="I216" s="52"/>
      <c r="J216" s="245">
        <v>18700500</v>
      </c>
      <c r="K216" s="245">
        <v>18700500</v>
      </c>
      <c r="L216" s="231" t="s">
        <v>263</v>
      </c>
      <c r="M216" s="100"/>
    </row>
    <row r="217" spans="1:13" ht="165" x14ac:dyDescent="0.25">
      <c r="A217" s="230" t="s">
        <v>685</v>
      </c>
      <c r="B217" s="236" t="s">
        <v>686</v>
      </c>
      <c r="C217" s="240" t="s">
        <v>830</v>
      </c>
      <c r="D217" s="250">
        <v>46048</v>
      </c>
      <c r="E217" s="250">
        <v>46295</v>
      </c>
      <c r="F217" s="52"/>
      <c r="G217" s="52"/>
      <c r="H217" s="52"/>
      <c r="I217" s="52"/>
      <c r="J217" s="245">
        <v>58587667</v>
      </c>
      <c r="K217" s="245">
        <v>58587667</v>
      </c>
      <c r="L217" s="231" t="s">
        <v>261</v>
      </c>
      <c r="M217" s="100"/>
    </row>
    <row r="218" spans="1:13" ht="165" x14ac:dyDescent="0.25">
      <c r="A218" s="230" t="s">
        <v>687</v>
      </c>
      <c r="B218" s="236" t="s">
        <v>688</v>
      </c>
      <c r="C218" s="240" t="s">
        <v>830</v>
      </c>
      <c r="D218" s="248">
        <v>46048</v>
      </c>
      <c r="E218" s="248">
        <v>46295</v>
      </c>
      <c r="F218" s="52"/>
      <c r="G218" s="52"/>
      <c r="H218" s="52"/>
      <c r="I218" s="52"/>
      <c r="J218" s="245">
        <v>58587667</v>
      </c>
      <c r="K218" s="245">
        <v>58587667</v>
      </c>
      <c r="L218" s="231" t="s">
        <v>261</v>
      </c>
      <c r="M218" s="100"/>
    </row>
    <row r="219" spans="1:13" ht="165" x14ac:dyDescent="0.25">
      <c r="A219" s="230" t="s">
        <v>689</v>
      </c>
      <c r="B219" s="231" t="s">
        <v>690</v>
      </c>
      <c r="C219" s="231" t="s">
        <v>831</v>
      </c>
      <c r="D219" s="248">
        <v>46048</v>
      </c>
      <c r="E219" s="248">
        <v>46295</v>
      </c>
      <c r="F219" s="52"/>
      <c r="G219" s="52"/>
      <c r="H219" s="52"/>
      <c r="I219" s="52"/>
      <c r="J219" s="245">
        <v>58587667</v>
      </c>
      <c r="K219" s="245">
        <v>58587667</v>
      </c>
      <c r="L219" s="231" t="s">
        <v>261</v>
      </c>
      <c r="M219" s="100"/>
    </row>
    <row r="220" spans="1:13" ht="165" x14ac:dyDescent="0.25">
      <c r="A220" s="230" t="s">
        <v>691</v>
      </c>
      <c r="B220" s="231" t="s">
        <v>692</v>
      </c>
      <c r="C220" s="231" t="s">
        <v>830</v>
      </c>
      <c r="D220" s="248">
        <v>46048</v>
      </c>
      <c r="E220" s="248">
        <v>46295</v>
      </c>
      <c r="F220" s="52"/>
      <c r="G220" s="52"/>
      <c r="H220" s="52"/>
      <c r="I220" s="52"/>
      <c r="J220" s="245">
        <v>58587667</v>
      </c>
      <c r="K220" s="245">
        <v>58587667</v>
      </c>
      <c r="L220" s="231" t="s">
        <v>261</v>
      </c>
      <c r="M220" s="100"/>
    </row>
    <row r="221" spans="1:13" ht="165" x14ac:dyDescent="0.25">
      <c r="A221" s="230" t="s">
        <v>693</v>
      </c>
      <c r="B221" s="236" t="s">
        <v>694</v>
      </c>
      <c r="C221" s="240" t="s">
        <v>830</v>
      </c>
      <c r="D221" s="248">
        <v>46048</v>
      </c>
      <c r="E221" s="248">
        <v>46295</v>
      </c>
      <c r="F221" s="52"/>
      <c r="G221" s="52"/>
      <c r="H221" s="52"/>
      <c r="I221" s="52"/>
      <c r="J221" s="245">
        <v>58587667</v>
      </c>
      <c r="K221" s="245">
        <v>58587667</v>
      </c>
      <c r="L221" s="231" t="s">
        <v>261</v>
      </c>
      <c r="M221" s="100"/>
    </row>
    <row r="222" spans="1:13" ht="165" x14ac:dyDescent="0.25">
      <c r="A222" s="230" t="s">
        <v>695</v>
      </c>
      <c r="B222" s="236" t="s">
        <v>696</v>
      </c>
      <c r="C222" s="240" t="s">
        <v>831</v>
      </c>
      <c r="D222" s="252">
        <v>46048</v>
      </c>
      <c r="E222" s="252">
        <v>46295</v>
      </c>
      <c r="F222" s="52"/>
      <c r="G222" s="52"/>
      <c r="H222" s="52"/>
      <c r="I222" s="52"/>
      <c r="J222" s="245">
        <v>58587667</v>
      </c>
      <c r="K222" s="245">
        <v>58587667</v>
      </c>
      <c r="L222" s="231" t="s">
        <v>261</v>
      </c>
      <c r="M222" s="100"/>
    </row>
    <row r="223" spans="1:13" ht="165" x14ac:dyDescent="0.25">
      <c r="A223" s="230" t="s">
        <v>697</v>
      </c>
      <c r="B223" s="236" t="s">
        <v>698</v>
      </c>
      <c r="C223" s="240" t="s">
        <v>835</v>
      </c>
      <c r="D223" s="248">
        <v>46049</v>
      </c>
      <c r="E223" s="248">
        <v>46295</v>
      </c>
      <c r="F223" s="52"/>
      <c r="G223" s="52"/>
      <c r="H223" s="52"/>
      <c r="I223" s="52"/>
      <c r="J223" s="245">
        <v>58587667</v>
      </c>
      <c r="K223" s="245">
        <v>58587667</v>
      </c>
      <c r="L223" s="231" t="s">
        <v>261</v>
      </c>
      <c r="M223" s="100"/>
    </row>
    <row r="224" spans="1:13" ht="165" x14ac:dyDescent="0.25">
      <c r="A224" s="230" t="s">
        <v>699</v>
      </c>
      <c r="B224" s="236" t="s">
        <v>700</v>
      </c>
      <c r="C224" s="240" t="s">
        <v>830</v>
      </c>
      <c r="D224" s="248">
        <v>46048</v>
      </c>
      <c r="E224" s="248">
        <v>46295</v>
      </c>
      <c r="F224" s="52"/>
      <c r="G224" s="52"/>
      <c r="H224" s="52"/>
      <c r="I224" s="52"/>
      <c r="J224" s="245">
        <v>58587667</v>
      </c>
      <c r="K224" s="245">
        <v>58587667</v>
      </c>
      <c r="L224" s="231" t="s">
        <v>261</v>
      </c>
      <c r="M224" s="100"/>
    </row>
    <row r="225" spans="1:13" ht="165" x14ac:dyDescent="0.25">
      <c r="A225" s="230" t="s">
        <v>701</v>
      </c>
      <c r="B225" s="236" t="s">
        <v>702</v>
      </c>
      <c r="C225" s="240" t="s">
        <v>830</v>
      </c>
      <c r="D225" s="248">
        <v>46048</v>
      </c>
      <c r="E225" s="248">
        <v>46295</v>
      </c>
      <c r="F225" s="52"/>
      <c r="G225" s="52"/>
      <c r="H225" s="52"/>
      <c r="I225" s="52"/>
      <c r="J225" s="245">
        <v>58587667</v>
      </c>
      <c r="K225" s="245">
        <v>58587667</v>
      </c>
      <c r="L225" s="231" t="s">
        <v>261</v>
      </c>
      <c r="M225" s="100"/>
    </row>
    <row r="226" spans="1:13" ht="165" x14ac:dyDescent="0.25">
      <c r="A226" s="230" t="s">
        <v>703</v>
      </c>
      <c r="B226" s="236" t="s">
        <v>704</v>
      </c>
      <c r="C226" s="240" t="s">
        <v>831</v>
      </c>
      <c r="D226" s="248">
        <v>46048</v>
      </c>
      <c r="E226" s="248">
        <v>46295</v>
      </c>
      <c r="F226" s="52"/>
      <c r="G226" s="52"/>
      <c r="H226" s="52"/>
      <c r="I226" s="52"/>
      <c r="J226" s="245">
        <v>58587667</v>
      </c>
      <c r="K226" s="245">
        <v>58587667</v>
      </c>
      <c r="L226" s="231" t="s">
        <v>261</v>
      </c>
      <c r="M226" s="100"/>
    </row>
    <row r="227" spans="1:13" ht="165" x14ac:dyDescent="0.25">
      <c r="A227" s="230" t="s">
        <v>705</v>
      </c>
      <c r="B227" s="236" t="s">
        <v>706</v>
      </c>
      <c r="C227" s="240" t="s">
        <v>830</v>
      </c>
      <c r="D227" s="248">
        <v>46048</v>
      </c>
      <c r="E227" s="248">
        <v>46295</v>
      </c>
      <c r="F227" s="52"/>
      <c r="G227" s="52"/>
      <c r="H227" s="52"/>
      <c r="I227" s="52"/>
      <c r="J227" s="245">
        <v>58587667</v>
      </c>
      <c r="K227" s="245">
        <v>58587667</v>
      </c>
      <c r="L227" s="231" t="s">
        <v>261</v>
      </c>
      <c r="M227" s="100"/>
    </row>
    <row r="228" spans="1:13" ht="165" x14ac:dyDescent="0.25">
      <c r="A228" s="230" t="s">
        <v>707</v>
      </c>
      <c r="B228" s="236" t="s">
        <v>708</v>
      </c>
      <c r="C228" s="240" t="s">
        <v>830</v>
      </c>
      <c r="D228" s="248">
        <v>46048</v>
      </c>
      <c r="E228" s="248">
        <v>46295</v>
      </c>
      <c r="F228" s="52"/>
      <c r="G228" s="52"/>
      <c r="H228" s="52"/>
      <c r="I228" s="52"/>
      <c r="J228" s="245">
        <v>58587667</v>
      </c>
      <c r="K228" s="245">
        <v>58587667</v>
      </c>
      <c r="L228" s="231" t="s">
        <v>261</v>
      </c>
      <c r="M228" s="100"/>
    </row>
    <row r="229" spans="1:13" ht="165" x14ac:dyDescent="0.25">
      <c r="A229" s="230" t="s">
        <v>709</v>
      </c>
      <c r="B229" s="236" t="s">
        <v>710</v>
      </c>
      <c r="C229" s="240" t="s">
        <v>830</v>
      </c>
      <c r="D229" s="248">
        <v>46048</v>
      </c>
      <c r="E229" s="248">
        <v>46295</v>
      </c>
      <c r="F229" s="52"/>
      <c r="G229" s="52"/>
      <c r="H229" s="52"/>
      <c r="I229" s="52"/>
      <c r="J229" s="245">
        <v>58587667</v>
      </c>
      <c r="K229" s="245">
        <v>58587667</v>
      </c>
      <c r="L229" s="231" t="s">
        <v>261</v>
      </c>
      <c r="M229" s="100"/>
    </row>
    <row r="230" spans="1:13" ht="189" x14ac:dyDescent="0.25">
      <c r="A230" s="230" t="s">
        <v>711</v>
      </c>
      <c r="B230" s="231" t="s">
        <v>712</v>
      </c>
      <c r="C230" s="236" t="s">
        <v>750</v>
      </c>
      <c r="D230" s="248">
        <v>46050</v>
      </c>
      <c r="E230" s="248">
        <v>46295</v>
      </c>
      <c r="F230" s="52"/>
      <c r="G230" s="52"/>
      <c r="H230" s="52"/>
      <c r="I230" s="52"/>
      <c r="J230" s="245">
        <v>41356000</v>
      </c>
      <c r="K230" s="245">
        <v>41356000</v>
      </c>
      <c r="L230" s="231" t="s">
        <v>261</v>
      </c>
      <c r="M230" s="100"/>
    </row>
    <row r="231" spans="1:13" ht="189" x14ac:dyDescent="0.25">
      <c r="A231" s="230" t="s">
        <v>713</v>
      </c>
      <c r="B231" s="231" t="s">
        <v>714</v>
      </c>
      <c r="C231" s="236" t="s">
        <v>832</v>
      </c>
      <c r="D231" s="248">
        <v>46048</v>
      </c>
      <c r="E231" s="248">
        <v>46295</v>
      </c>
      <c r="F231" s="52"/>
      <c r="G231" s="52"/>
      <c r="H231" s="52"/>
      <c r="I231" s="52"/>
      <c r="J231" s="245">
        <v>58587667</v>
      </c>
      <c r="K231" s="245">
        <v>58587667</v>
      </c>
      <c r="L231" s="231" t="s">
        <v>261</v>
      </c>
      <c r="M231" s="100"/>
    </row>
    <row r="232" spans="1:13" ht="189" x14ac:dyDescent="0.25">
      <c r="A232" s="230" t="s">
        <v>715</v>
      </c>
      <c r="B232" s="231" t="s">
        <v>716</v>
      </c>
      <c r="C232" s="236" t="s">
        <v>830</v>
      </c>
      <c r="D232" s="248">
        <v>46048</v>
      </c>
      <c r="E232" s="248">
        <v>46295</v>
      </c>
      <c r="F232" s="52"/>
      <c r="G232" s="52"/>
      <c r="H232" s="52"/>
      <c r="I232" s="52"/>
      <c r="J232" s="245">
        <v>58587667</v>
      </c>
      <c r="K232" s="245">
        <v>58587667</v>
      </c>
      <c r="L232" s="231" t="s">
        <v>261</v>
      </c>
      <c r="M232" s="100"/>
    </row>
    <row r="233" spans="1:13" ht="165" x14ac:dyDescent="0.25">
      <c r="A233" s="230" t="s">
        <v>717</v>
      </c>
      <c r="B233" s="231" t="s">
        <v>718</v>
      </c>
      <c r="C233" s="231" t="s">
        <v>831</v>
      </c>
      <c r="D233" s="248">
        <v>46049</v>
      </c>
      <c r="E233" s="248">
        <v>46295</v>
      </c>
      <c r="F233" s="52"/>
      <c r="G233" s="52"/>
      <c r="H233" s="52"/>
      <c r="I233" s="52"/>
      <c r="J233" s="245">
        <v>58348533</v>
      </c>
      <c r="K233" s="245">
        <v>58348533</v>
      </c>
      <c r="L233" s="231" t="s">
        <v>261</v>
      </c>
      <c r="M233" s="100"/>
    </row>
    <row r="234" spans="1:13" ht="165" x14ac:dyDescent="0.25">
      <c r="A234" s="230" t="s">
        <v>719</v>
      </c>
      <c r="B234" s="231" t="s">
        <v>720</v>
      </c>
      <c r="C234" s="231" t="s">
        <v>830</v>
      </c>
      <c r="D234" s="248">
        <v>46049</v>
      </c>
      <c r="E234" s="248">
        <v>46295</v>
      </c>
      <c r="F234" s="52"/>
      <c r="G234" s="52"/>
      <c r="H234" s="52"/>
      <c r="I234" s="52"/>
      <c r="J234" s="245">
        <v>58348533</v>
      </c>
      <c r="K234" s="245">
        <v>58348533</v>
      </c>
      <c r="L234" s="231" t="s">
        <v>261</v>
      </c>
      <c r="M234" s="100"/>
    </row>
    <row r="235" spans="1:13" ht="189" x14ac:dyDescent="0.25">
      <c r="A235" s="230" t="s">
        <v>721</v>
      </c>
      <c r="B235" s="231" t="s">
        <v>722</v>
      </c>
      <c r="C235" s="236" t="s">
        <v>830</v>
      </c>
      <c r="D235" s="248">
        <v>46050</v>
      </c>
      <c r="E235" s="248">
        <v>46295</v>
      </c>
      <c r="F235" s="52"/>
      <c r="G235" s="52"/>
      <c r="H235" s="52"/>
      <c r="I235" s="52"/>
      <c r="J235" s="245">
        <v>58348533</v>
      </c>
      <c r="K235" s="245">
        <v>58348533</v>
      </c>
      <c r="L235" s="231" t="s">
        <v>261</v>
      </c>
      <c r="M235" s="100"/>
    </row>
    <row r="236" spans="1:13" ht="189" x14ac:dyDescent="0.25">
      <c r="A236" s="230" t="s">
        <v>723</v>
      </c>
      <c r="B236" s="231" t="s">
        <v>724</v>
      </c>
      <c r="C236" s="236" t="s">
        <v>830</v>
      </c>
      <c r="D236" s="248">
        <v>46050</v>
      </c>
      <c r="E236" s="248">
        <v>46295</v>
      </c>
      <c r="F236" s="52"/>
      <c r="G236" s="52"/>
      <c r="H236" s="52"/>
      <c r="I236" s="52"/>
      <c r="J236" s="245">
        <v>58109400</v>
      </c>
      <c r="K236" s="245">
        <v>58109400</v>
      </c>
      <c r="L236" s="231" t="s">
        <v>261</v>
      </c>
      <c r="M236" s="100"/>
    </row>
    <row r="237" spans="1:13" ht="189" x14ac:dyDescent="0.25">
      <c r="A237" s="230" t="s">
        <v>725</v>
      </c>
      <c r="B237" s="231" t="s">
        <v>726</v>
      </c>
      <c r="C237" s="236" t="s">
        <v>830</v>
      </c>
      <c r="D237" s="248">
        <v>46050</v>
      </c>
      <c r="E237" s="248">
        <v>46295</v>
      </c>
      <c r="F237" s="52"/>
      <c r="G237" s="52"/>
      <c r="H237" s="52"/>
      <c r="I237" s="52"/>
      <c r="J237" s="245">
        <v>58109400</v>
      </c>
      <c r="K237" s="245">
        <v>58109400</v>
      </c>
      <c r="L237" s="231" t="s">
        <v>261</v>
      </c>
      <c r="M237" s="100"/>
    </row>
    <row r="238" spans="1:13" ht="189" x14ac:dyDescent="0.25">
      <c r="A238" s="230" t="s">
        <v>727</v>
      </c>
      <c r="B238" s="231" t="s">
        <v>728</v>
      </c>
      <c r="C238" s="236" t="s">
        <v>832</v>
      </c>
      <c r="D238" s="248">
        <v>46051</v>
      </c>
      <c r="E238" s="248">
        <v>46295</v>
      </c>
      <c r="F238" s="52"/>
      <c r="G238" s="52"/>
      <c r="H238" s="52"/>
      <c r="I238" s="52"/>
      <c r="J238" s="245">
        <v>57870266</v>
      </c>
      <c r="K238" s="245">
        <v>57870266</v>
      </c>
      <c r="L238" s="231" t="s">
        <v>261</v>
      </c>
      <c r="M238" s="100"/>
    </row>
    <row r="239" spans="1:13" ht="165" x14ac:dyDescent="0.25">
      <c r="A239" s="230" t="s">
        <v>729</v>
      </c>
      <c r="B239" s="231" t="s">
        <v>730</v>
      </c>
      <c r="C239" s="231" t="s">
        <v>830</v>
      </c>
      <c r="D239" s="248">
        <v>46051</v>
      </c>
      <c r="E239" s="248">
        <v>46295</v>
      </c>
      <c r="F239" s="52"/>
      <c r="G239" s="52"/>
      <c r="H239" s="52"/>
      <c r="I239" s="52"/>
      <c r="J239" s="245">
        <v>57870266</v>
      </c>
      <c r="K239" s="245">
        <v>57870266</v>
      </c>
      <c r="L239" s="231" t="s">
        <v>261</v>
      </c>
      <c r="M239" s="100"/>
    </row>
    <row r="240" spans="1:13" x14ac:dyDescent="0.25">
      <c r="J240" s="254">
        <v>12749784184</v>
      </c>
      <c r="L240" s="70" t="s">
        <v>20</v>
      </c>
      <c r="M240" s="70">
        <v>235</v>
      </c>
    </row>
    <row r="241" spans="3:13" x14ac:dyDescent="0.25">
      <c r="J241" s="254">
        <v>3637185559</v>
      </c>
      <c r="L241" s="70" t="s">
        <v>32</v>
      </c>
      <c r="M241" s="70">
        <v>64</v>
      </c>
    </row>
    <row r="242" spans="3:13" x14ac:dyDescent="0.25">
      <c r="C242" s="67"/>
      <c r="J242" s="254">
        <v>9112598625</v>
      </c>
      <c r="L242" s="70" t="s">
        <v>45</v>
      </c>
      <c r="M242" s="70">
        <v>171</v>
      </c>
    </row>
    <row r="243" spans="3:13" x14ac:dyDescent="0.25">
      <c r="C243" s="67"/>
    </row>
    <row r="244" spans="3:13" x14ac:dyDescent="0.25">
      <c r="C244" s="67"/>
    </row>
    <row r="245" spans="3:13" x14ac:dyDescent="0.25">
      <c r="C245" s="67"/>
    </row>
    <row r="246" spans="3:13" x14ac:dyDescent="0.25">
      <c r="C246" s="67"/>
    </row>
    <row r="247" spans="3:13" x14ac:dyDescent="0.25">
      <c r="C247" s="67"/>
    </row>
    <row r="248" spans="3:13" x14ac:dyDescent="0.25">
      <c r="C248" s="67"/>
    </row>
    <row r="249" spans="3:13" x14ac:dyDescent="0.25">
      <c r="C249" s="67"/>
    </row>
    <row r="250" spans="3:13" x14ac:dyDescent="0.25">
      <c r="C250" s="67"/>
    </row>
    <row r="251" spans="3:13" x14ac:dyDescent="0.25">
      <c r="C251" s="67"/>
    </row>
    <row r="252" spans="3:13" x14ac:dyDescent="0.25">
      <c r="C252" s="67"/>
    </row>
    <row r="253" spans="3:13" x14ac:dyDescent="0.25">
      <c r="C253" s="67"/>
    </row>
    <row r="254" spans="3:13" x14ac:dyDescent="0.25">
      <c r="C254" s="67"/>
    </row>
    <row r="255" spans="3:13" x14ac:dyDescent="0.25">
      <c r="C255" s="67"/>
    </row>
    <row r="256" spans="3:13" x14ac:dyDescent="0.25">
      <c r="C256" s="67"/>
    </row>
    <row r="257" spans="3:3" x14ac:dyDescent="0.25">
      <c r="C257" s="67"/>
    </row>
    <row r="258" spans="3:3" x14ac:dyDescent="0.25">
      <c r="C258" s="67"/>
    </row>
    <row r="259" spans="3:3" x14ac:dyDescent="0.25">
      <c r="C259" s="67"/>
    </row>
    <row r="260" spans="3:3" x14ac:dyDescent="0.25">
      <c r="C260" s="67"/>
    </row>
    <row r="261" spans="3:3" x14ac:dyDescent="0.25">
      <c r="C261" s="67"/>
    </row>
    <row r="262" spans="3:3" x14ac:dyDescent="0.25">
      <c r="C262" s="67"/>
    </row>
    <row r="263" spans="3:3" x14ac:dyDescent="0.25">
      <c r="C263" s="67"/>
    </row>
    <row r="264" spans="3:3" x14ac:dyDescent="0.25">
      <c r="C264" s="67"/>
    </row>
    <row r="265" spans="3:3" x14ac:dyDescent="0.25">
      <c r="C265" s="67"/>
    </row>
    <row r="266" spans="3:3" x14ac:dyDescent="0.25">
      <c r="C266" s="67"/>
    </row>
    <row r="267" spans="3:3" x14ac:dyDescent="0.25">
      <c r="C267" s="67"/>
    </row>
    <row r="268" spans="3:3" x14ac:dyDescent="0.25">
      <c r="C268" s="67"/>
    </row>
    <row r="269" spans="3:3" x14ac:dyDescent="0.25">
      <c r="C269" s="67"/>
    </row>
    <row r="270" spans="3:3" x14ac:dyDescent="0.25">
      <c r="C270" s="67"/>
    </row>
    <row r="271" spans="3:3" x14ac:dyDescent="0.25">
      <c r="C271" s="67"/>
    </row>
    <row r="272" spans="3:3" x14ac:dyDescent="0.25">
      <c r="C272" s="67"/>
    </row>
    <row r="273" spans="3:9" x14ac:dyDescent="0.25">
      <c r="C273" s="67"/>
    </row>
    <row r="274" spans="3:9" x14ac:dyDescent="0.25">
      <c r="C274" s="67"/>
    </row>
    <row r="275" spans="3:9" x14ac:dyDescent="0.25">
      <c r="C275" s="67"/>
      <c r="F275" s="71">
        <f>SUM(K5:K237)</f>
        <v>12634043652</v>
      </c>
      <c r="G275" s="69"/>
      <c r="I275" s="51">
        <v>233</v>
      </c>
    </row>
    <row r="276" spans="3:9" x14ac:dyDescent="0.25">
      <c r="C276" s="67"/>
      <c r="F276" s="71">
        <v>3618485059</v>
      </c>
      <c r="G276" s="69"/>
      <c r="I276" s="51">
        <v>63</v>
      </c>
    </row>
    <row r="277" spans="3:9" x14ac:dyDescent="0.25">
      <c r="C277" s="67"/>
      <c r="F277" s="71">
        <v>9051619625</v>
      </c>
      <c r="G277" s="69"/>
      <c r="I277" s="51">
        <v>170</v>
      </c>
    </row>
    <row r="278" spans="3:9" x14ac:dyDescent="0.25">
      <c r="C278" s="67"/>
    </row>
    <row r="279" spans="3:9" x14ac:dyDescent="0.25">
      <c r="C279" s="67"/>
    </row>
    <row r="280" spans="3:9" x14ac:dyDescent="0.25">
      <c r="C280" s="67"/>
    </row>
    <row r="281" spans="3:9" x14ac:dyDescent="0.25">
      <c r="C281" s="67"/>
    </row>
    <row r="282" spans="3:9" x14ac:dyDescent="0.25">
      <c r="C282" s="67"/>
    </row>
    <row r="283" spans="3:9" x14ac:dyDescent="0.25">
      <c r="C283" s="67"/>
    </row>
    <row r="284" spans="3:9" x14ac:dyDescent="0.25">
      <c r="C284" s="67"/>
    </row>
    <row r="285" spans="3:9" x14ac:dyDescent="0.25">
      <c r="C285" s="67"/>
    </row>
    <row r="286" spans="3:9" x14ac:dyDescent="0.25">
      <c r="C286" s="67"/>
    </row>
    <row r="287" spans="3:9" x14ac:dyDescent="0.25">
      <c r="C287" s="67"/>
    </row>
    <row r="288" spans="3:9" x14ac:dyDescent="0.25">
      <c r="C288" s="67"/>
    </row>
    <row r="289" spans="3:3" x14ac:dyDescent="0.25">
      <c r="C289" s="67"/>
    </row>
    <row r="290" spans="3:3" x14ac:dyDescent="0.25">
      <c r="C290" s="67"/>
    </row>
    <row r="291" spans="3:3" x14ac:dyDescent="0.25">
      <c r="C291" s="67"/>
    </row>
    <row r="292" spans="3:3" x14ac:dyDescent="0.25">
      <c r="C292" s="67"/>
    </row>
    <row r="293" spans="3:3" x14ac:dyDescent="0.25">
      <c r="C293" s="67"/>
    </row>
    <row r="294" spans="3:3" x14ac:dyDescent="0.25">
      <c r="C294" s="67"/>
    </row>
    <row r="295" spans="3:3" x14ac:dyDescent="0.25">
      <c r="C295" s="67"/>
    </row>
    <row r="296" spans="3:3" x14ac:dyDescent="0.25">
      <c r="C296" s="67"/>
    </row>
    <row r="297" spans="3:3" x14ac:dyDescent="0.25">
      <c r="C297" s="67"/>
    </row>
    <row r="298" spans="3:3" x14ac:dyDescent="0.25">
      <c r="C298" s="67"/>
    </row>
    <row r="299" spans="3:3" x14ac:dyDescent="0.25">
      <c r="C299" s="67"/>
    </row>
    <row r="300" spans="3:3" x14ac:dyDescent="0.25">
      <c r="C300" s="67"/>
    </row>
    <row r="301" spans="3:3" x14ac:dyDescent="0.25">
      <c r="C301" s="67"/>
    </row>
    <row r="302" spans="3:3" x14ac:dyDescent="0.25">
      <c r="C302" s="67"/>
    </row>
    <row r="303" spans="3:3" x14ac:dyDescent="0.25">
      <c r="C303" s="67"/>
    </row>
    <row r="304" spans="3:3" x14ac:dyDescent="0.25">
      <c r="C304" s="67"/>
    </row>
    <row r="305" spans="3:3" x14ac:dyDescent="0.25">
      <c r="C305" s="67"/>
    </row>
    <row r="306" spans="3:3" x14ac:dyDescent="0.25">
      <c r="C306" s="67"/>
    </row>
    <row r="307" spans="3:3" x14ac:dyDescent="0.25">
      <c r="C307" s="67"/>
    </row>
    <row r="308" spans="3:3" x14ac:dyDescent="0.25">
      <c r="C308" s="67"/>
    </row>
    <row r="309" spans="3:3" x14ac:dyDescent="0.25">
      <c r="C309" s="67"/>
    </row>
    <row r="310" spans="3:3" x14ac:dyDescent="0.25">
      <c r="C310" s="67"/>
    </row>
    <row r="311" spans="3:3" x14ac:dyDescent="0.25">
      <c r="C311" s="67"/>
    </row>
    <row r="312" spans="3:3" x14ac:dyDescent="0.25">
      <c r="C312" s="67"/>
    </row>
    <row r="313" spans="3:3" x14ac:dyDescent="0.25">
      <c r="C313" s="67"/>
    </row>
    <row r="314" spans="3:3" x14ac:dyDescent="0.25">
      <c r="C314" s="67"/>
    </row>
    <row r="315" spans="3:3" x14ac:dyDescent="0.25">
      <c r="C315" s="67"/>
    </row>
    <row r="316" spans="3:3" x14ac:dyDescent="0.25">
      <c r="C316" s="67"/>
    </row>
    <row r="317" spans="3:3" x14ac:dyDescent="0.25">
      <c r="C317" s="67"/>
    </row>
    <row r="318" spans="3:3" x14ac:dyDescent="0.25">
      <c r="C318" s="67"/>
    </row>
    <row r="319" spans="3:3" x14ac:dyDescent="0.25">
      <c r="C319" s="67"/>
    </row>
    <row r="320" spans="3:3" x14ac:dyDescent="0.25">
      <c r="C320" s="67"/>
    </row>
    <row r="321" spans="3:3" x14ac:dyDescent="0.25">
      <c r="C321" s="67"/>
    </row>
    <row r="322" spans="3:3" x14ac:dyDescent="0.25">
      <c r="C322" s="67"/>
    </row>
    <row r="323" spans="3:3" x14ac:dyDescent="0.25">
      <c r="C323" s="67"/>
    </row>
    <row r="324" spans="3:3" x14ac:dyDescent="0.25">
      <c r="C324" s="67"/>
    </row>
    <row r="325" spans="3:3" x14ac:dyDescent="0.25">
      <c r="C325" s="67"/>
    </row>
    <row r="326" spans="3:3" x14ac:dyDescent="0.25">
      <c r="C326" s="67"/>
    </row>
  </sheetData>
  <autoFilter ref="A4:M242"/>
  <mergeCells count="2">
    <mergeCell ref="A2:M2"/>
    <mergeCell ref="A3:M3"/>
  </mergeCells>
  <printOptions horizontalCentered="1" verticalCentered="1"/>
  <pageMargins left="1.1023622047244095" right="0.51181102362204722" top="0.55118110236220474" bottom="0.55118110236220474" header="0.51181102362204722" footer="0.51181102362204722"/>
  <pageSetup paperSize="5" scale="65" orientation="landscape" horizontalDpi="1200" verticalDpi="1200"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H19"/>
  <sheetViews>
    <sheetView topLeftCell="A5" zoomScale="120" zoomScaleNormal="120" workbookViewId="0">
      <selection activeCell="F5" sqref="F5:F6"/>
    </sheetView>
  </sheetViews>
  <sheetFormatPr baseColWidth="10" defaultColWidth="23.7109375" defaultRowHeight="15" x14ac:dyDescent="0.25"/>
  <cols>
    <col min="1" max="1" width="17.7109375" style="5" customWidth="1"/>
    <col min="2" max="2" width="30.7109375" style="4" customWidth="1"/>
    <col min="3" max="3" width="75.5703125" style="4" customWidth="1"/>
    <col min="4" max="5" width="13.42578125" style="4" customWidth="1"/>
    <col min="6" max="6" width="20.5703125" style="30" customWidth="1"/>
    <col min="7" max="7" width="20.5703125" style="8" customWidth="1"/>
    <col min="8" max="16384" width="23.7109375" style="4"/>
  </cols>
  <sheetData>
    <row r="1" spans="1:8" ht="35.1" customHeight="1" x14ac:dyDescent="0.25">
      <c r="A1" s="6"/>
      <c r="B1" s="6"/>
      <c r="C1" s="6"/>
      <c r="D1" s="6"/>
      <c r="E1" s="6"/>
      <c r="F1" s="28"/>
      <c r="G1" s="7"/>
    </row>
    <row r="2" spans="1:8" ht="35.1" customHeight="1" x14ac:dyDescent="0.2">
      <c r="A2" s="173" t="s">
        <v>22</v>
      </c>
      <c r="B2" s="173"/>
      <c r="C2" s="173"/>
      <c r="D2" s="173"/>
      <c r="E2" s="173"/>
      <c r="F2" s="173"/>
      <c r="G2" s="173"/>
    </row>
    <row r="3" spans="1:8" ht="35.1" customHeight="1" x14ac:dyDescent="0.2">
      <c r="A3" s="173" t="s">
        <v>66</v>
      </c>
      <c r="B3" s="173"/>
      <c r="C3" s="173"/>
      <c r="D3" s="173"/>
      <c r="E3" s="173"/>
      <c r="F3" s="173"/>
      <c r="G3" s="173"/>
    </row>
    <row r="4" spans="1:8" ht="37.5" customHeight="1" x14ac:dyDescent="0.2">
      <c r="A4" s="78" t="s">
        <v>13</v>
      </c>
      <c r="B4" s="79" t="s">
        <v>1</v>
      </c>
      <c r="C4" s="79" t="s">
        <v>0</v>
      </c>
      <c r="D4" s="79" t="s">
        <v>2</v>
      </c>
      <c r="E4" s="79" t="s">
        <v>19</v>
      </c>
      <c r="F4" s="80" t="s">
        <v>3</v>
      </c>
      <c r="G4" s="59" t="s">
        <v>5</v>
      </c>
    </row>
    <row r="5" spans="1:8" ht="87.75" customHeight="1" x14ac:dyDescent="0.2">
      <c r="A5" s="162" t="s">
        <v>850</v>
      </c>
      <c r="B5" s="162" t="s">
        <v>68</v>
      </c>
      <c r="C5" s="162" t="s">
        <v>851</v>
      </c>
      <c r="D5" s="166">
        <v>46030</v>
      </c>
      <c r="E5" s="166">
        <v>46203</v>
      </c>
      <c r="F5" s="171">
        <v>93585612</v>
      </c>
      <c r="G5" s="172" t="str">
        <f>+G6</f>
        <v>N/A</v>
      </c>
    </row>
    <row r="6" spans="1:8" ht="94.5" customHeight="1" x14ac:dyDescent="0.2">
      <c r="A6" s="162" t="s">
        <v>838</v>
      </c>
      <c r="B6" s="162" t="s">
        <v>839</v>
      </c>
      <c r="C6" s="164" t="s">
        <v>845</v>
      </c>
      <c r="D6" s="165">
        <v>46024</v>
      </c>
      <c r="E6" s="166">
        <v>46173</v>
      </c>
      <c r="F6" s="168">
        <v>25000000</v>
      </c>
      <c r="G6" s="162" t="s">
        <v>849</v>
      </c>
      <c r="H6" s="1"/>
    </row>
    <row r="7" spans="1:8" ht="63.75" customHeight="1" x14ac:dyDescent="0.2">
      <c r="A7" s="162" t="s">
        <v>838</v>
      </c>
      <c r="B7" s="162" t="s">
        <v>840</v>
      </c>
      <c r="C7" s="162" t="s">
        <v>846</v>
      </c>
      <c r="D7" s="166">
        <v>46035</v>
      </c>
      <c r="E7" s="166">
        <v>46186</v>
      </c>
      <c r="F7" s="169">
        <v>84000000</v>
      </c>
      <c r="G7" s="162" t="s">
        <v>4</v>
      </c>
      <c r="H7" s="1"/>
    </row>
    <row r="8" spans="1:8" ht="75" x14ac:dyDescent="0.2">
      <c r="A8" s="162" t="s">
        <v>841</v>
      </c>
      <c r="B8" s="162" t="s">
        <v>842</v>
      </c>
      <c r="C8" s="162" t="s">
        <v>847</v>
      </c>
      <c r="D8" s="166">
        <v>46035</v>
      </c>
      <c r="E8" s="166">
        <v>46155</v>
      </c>
      <c r="F8" s="169">
        <v>12453000</v>
      </c>
      <c r="G8" s="162" t="s">
        <v>4</v>
      </c>
    </row>
    <row r="9" spans="1:8" ht="90" x14ac:dyDescent="0.2">
      <c r="A9" s="163" t="s">
        <v>843</v>
      </c>
      <c r="B9" s="163" t="s">
        <v>844</v>
      </c>
      <c r="C9" s="163" t="s">
        <v>848</v>
      </c>
      <c r="D9" s="167">
        <v>46035</v>
      </c>
      <c r="E9" s="167">
        <v>46155</v>
      </c>
      <c r="F9" s="170">
        <v>20000000</v>
      </c>
      <c r="G9" s="163" t="s">
        <v>4</v>
      </c>
    </row>
    <row r="10" spans="1:8" ht="11.25" x14ac:dyDescent="0.2">
      <c r="A10" s="158"/>
      <c r="B10" s="83"/>
      <c r="C10" s="83"/>
      <c r="D10" s="83"/>
      <c r="E10" s="83"/>
      <c r="F10" s="159"/>
      <c r="G10" s="160"/>
    </row>
    <row r="11" spans="1:8" ht="11.25" x14ac:dyDescent="0.2">
      <c r="A11" s="158"/>
      <c r="B11" s="83"/>
      <c r="C11" s="83"/>
      <c r="D11" s="83"/>
      <c r="E11" s="83"/>
      <c r="F11" s="83"/>
      <c r="G11" s="160"/>
    </row>
    <row r="12" spans="1:8" ht="11.25" x14ac:dyDescent="0.2">
      <c r="A12" s="158"/>
      <c r="B12" s="83"/>
      <c r="C12" s="83"/>
      <c r="D12" s="83"/>
      <c r="E12" s="83"/>
      <c r="F12" s="83"/>
      <c r="G12" s="160"/>
    </row>
    <row r="13" spans="1:8" x14ac:dyDescent="0.25">
      <c r="A13" s="158"/>
      <c r="B13" s="83"/>
      <c r="C13" s="83"/>
      <c r="D13" s="83"/>
      <c r="E13" s="83"/>
      <c r="F13" s="161"/>
      <c r="G13" s="160"/>
    </row>
    <row r="14" spans="1:8" x14ac:dyDescent="0.25">
      <c r="A14" s="158"/>
      <c r="B14" s="83"/>
      <c r="C14" s="83"/>
      <c r="D14" s="83"/>
      <c r="E14" s="83"/>
      <c r="F14" s="161"/>
      <c r="G14" s="160"/>
    </row>
    <row r="15" spans="1:8" x14ac:dyDescent="0.25">
      <c r="F15" s="30">
        <f>SUM(F5:F14)</f>
        <v>235038612</v>
      </c>
      <c r="G15" s="73" t="s">
        <v>31</v>
      </c>
      <c r="H15" s="4">
        <v>4</v>
      </c>
    </row>
    <row r="16" spans="1:8" x14ac:dyDescent="0.25">
      <c r="F16" s="30">
        <v>116453000</v>
      </c>
      <c r="G16" s="73" t="s">
        <v>32</v>
      </c>
      <c r="H16" s="4">
        <v>3</v>
      </c>
    </row>
    <row r="17" spans="6:8" x14ac:dyDescent="0.25">
      <c r="F17" s="30">
        <f>25000000+F5</f>
        <v>118585612</v>
      </c>
      <c r="G17" s="73" t="s">
        <v>849</v>
      </c>
      <c r="H17" s="4">
        <v>1</v>
      </c>
    </row>
    <row r="18" spans="6:8" x14ac:dyDescent="0.25">
      <c r="G18" s="4"/>
    </row>
    <row r="19" spans="6:8" x14ac:dyDescent="0.25">
      <c r="G19" s="4"/>
    </row>
  </sheetData>
  <mergeCells count="2">
    <mergeCell ref="A2:G2"/>
    <mergeCell ref="A3:G3"/>
  </mergeCells>
  <printOptions horizontalCentered="1" verticalCentered="1"/>
  <pageMargins left="1.1023622047244095" right="0.51181102362204722" top="0.55118110236220474" bottom="0.55118110236220474" header="0.51181102362204722" footer="0.51181102362204722"/>
  <pageSetup paperSize="5" scale="90" orientation="landscape" horizontalDpi="1200" verticalDpi="1200" r:id="rId1"/>
  <headerFooter>
    <oddFooter>&amp;R&amp;P</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9"/>
  <sheetViews>
    <sheetView tabSelected="1" topLeftCell="A7" zoomScale="55" zoomScaleNormal="55" workbookViewId="0">
      <selection activeCell="E25" sqref="E25"/>
    </sheetView>
  </sheetViews>
  <sheetFormatPr baseColWidth="10" defaultColWidth="11" defaultRowHeight="20.25" x14ac:dyDescent="0.3"/>
  <cols>
    <col min="1" max="1" width="12.140625" style="2" customWidth="1"/>
    <col min="2" max="2" width="46.7109375" style="2" customWidth="1"/>
    <col min="3" max="3" width="25.28515625" style="2" customWidth="1"/>
    <col min="4" max="4" width="36.5703125" style="2" customWidth="1"/>
    <col min="5" max="5" width="11" style="2"/>
    <col min="6" max="6" width="43.7109375" style="2" customWidth="1"/>
    <col min="7" max="7" width="11" style="2"/>
    <col min="8" max="8" width="29.28515625" style="2" bestFit="1" customWidth="1"/>
    <col min="9" max="9" width="47.140625" style="2" customWidth="1"/>
    <col min="10" max="10" width="40.140625" style="2" customWidth="1"/>
    <col min="11" max="11" width="11" style="2"/>
    <col min="12" max="12" width="23.28515625" style="2" bestFit="1" customWidth="1"/>
    <col min="13" max="16384" width="11" style="2"/>
  </cols>
  <sheetData>
    <row r="2" spans="1:12" ht="20.25" customHeight="1" x14ac:dyDescent="0.3">
      <c r="A2" s="11"/>
      <c r="B2" s="11"/>
      <c r="C2" s="11"/>
      <c r="D2" s="11"/>
      <c r="E2" s="10"/>
      <c r="F2" s="10"/>
    </row>
    <row r="3" spans="1:12" x14ac:dyDescent="0.3">
      <c r="A3" s="198" t="s">
        <v>66</v>
      </c>
      <c r="B3" s="199"/>
      <c r="C3" s="199"/>
      <c r="D3" s="199"/>
      <c r="E3" s="74"/>
      <c r="F3" s="74"/>
    </row>
    <row r="4" spans="1:12" x14ac:dyDescent="0.3">
      <c r="A4" s="198"/>
      <c r="B4" s="199"/>
      <c r="C4" s="199"/>
      <c r="D4" s="199"/>
      <c r="E4" s="74"/>
      <c r="F4" s="74"/>
    </row>
    <row r="5" spans="1:12" x14ac:dyDescent="0.3">
      <c r="A5" s="12"/>
      <c r="B5" s="13"/>
      <c r="C5" s="13"/>
      <c r="D5" s="13"/>
      <c r="E5" s="74"/>
      <c r="F5" s="74"/>
    </row>
    <row r="6" spans="1:12" x14ac:dyDescent="0.3">
      <c r="A6" s="20"/>
      <c r="B6" s="21"/>
      <c r="C6" s="200" t="s">
        <v>836</v>
      </c>
      <c r="D6" s="201"/>
      <c r="E6" s="74"/>
      <c r="F6" s="74"/>
    </row>
    <row r="7" spans="1:12" ht="57" customHeight="1" x14ac:dyDescent="0.3">
      <c r="A7" s="202" t="s">
        <v>6</v>
      </c>
      <c r="B7" s="202"/>
      <c r="C7" s="44" t="s">
        <v>14</v>
      </c>
      <c r="D7" s="44" t="s">
        <v>3</v>
      </c>
      <c r="E7" s="74"/>
      <c r="F7" s="74"/>
    </row>
    <row r="8" spans="1:12" ht="34.9" customHeight="1" x14ac:dyDescent="0.3">
      <c r="A8" s="22" t="s">
        <v>7</v>
      </c>
      <c r="B8" s="22"/>
      <c r="C8" s="38">
        <f>'PRESTACION SERVICIOS'!K78</f>
        <v>29</v>
      </c>
      <c r="D8" s="31">
        <f>'PRESTACION SERVICIOS'!H78</f>
        <v>4431941860</v>
      </c>
      <c r="E8" s="157" t="s">
        <v>65</v>
      </c>
      <c r="F8" s="121"/>
      <c r="G8" s="74"/>
      <c r="H8" s="121"/>
      <c r="I8" s="75"/>
    </row>
    <row r="9" spans="1:12" ht="34.9" customHeight="1" x14ac:dyDescent="0.3">
      <c r="A9" s="23" t="s">
        <v>7</v>
      </c>
      <c r="B9" s="47"/>
      <c r="C9" s="48">
        <f>'PRESTACION SERVICIOS'!K79</f>
        <v>38</v>
      </c>
      <c r="D9" s="49">
        <f>'PRESTACION SERVICIOS'!H79</f>
        <v>1094005457</v>
      </c>
      <c r="E9" s="157" t="s">
        <v>65</v>
      </c>
      <c r="F9" s="75"/>
      <c r="G9" s="74"/>
      <c r="H9" s="75"/>
      <c r="I9" s="75"/>
      <c r="J9" s="50"/>
      <c r="L9" s="50"/>
    </row>
    <row r="10" spans="1:12" ht="34.9" customHeight="1" x14ac:dyDescent="0.3">
      <c r="A10" s="23" t="s">
        <v>54</v>
      </c>
      <c r="B10" s="47"/>
      <c r="C10" s="48">
        <f>'PRESTACION SERVICIOS'!K80</f>
        <v>5</v>
      </c>
      <c r="D10" s="49">
        <f>'PRESTACION SERVICIOS'!H80</f>
        <v>2399448870</v>
      </c>
      <c r="E10" s="157" t="s">
        <v>65</v>
      </c>
      <c r="F10" s="75"/>
      <c r="G10" s="74"/>
      <c r="H10" s="75"/>
      <c r="I10" s="75"/>
      <c r="J10" s="50"/>
      <c r="L10" s="50"/>
    </row>
    <row r="11" spans="1:12" ht="34.9" customHeight="1" x14ac:dyDescent="0.3">
      <c r="A11" s="22" t="s">
        <v>36</v>
      </c>
      <c r="B11" s="22"/>
      <c r="C11" s="38">
        <f>'PRESTACION SERVICIOS PROF'!M241</f>
        <v>64</v>
      </c>
      <c r="D11" s="31">
        <f>'PRESTACION SERVICIOS PROF'!J241</f>
        <v>3637185559</v>
      </c>
      <c r="E11" s="157" t="s">
        <v>65</v>
      </c>
      <c r="F11" s="75"/>
      <c r="G11" s="74"/>
      <c r="H11" s="121"/>
      <c r="I11" s="75"/>
      <c r="J11" s="50"/>
      <c r="L11" s="50"/>
    </row>
    <row r="12" spans="1:12" ht="34.9" customHeight="1" x14ac:dyDescent="0.3">
      <c r="A12" s="23" t="s">
        <v>36</v>
      </c>
      <c r="B12" s="47"/>
      <c r="C12" s="48">
        <f>'PRESTACION SERVICIOS PROF'!M242</f>
        <v>171</v>
      </c>
      <c r="D12" s="49">
        <f>'PRESTACION SERVICIOS PROF'!J242</f>
        <v>9112598625</v>
      </c>
      <c r="E12" s="157" t="s">
        <v>65</v>
      </c>
      <c r="F12" s="75"/>
      <c r="G12" s="74"/>
      <c r="H12" s="74"/>
      <c r="I12" s="75"/>
      <c r="J12" s="50"/>
      <c r="L12" s="50"/>
    </row>
    <row r="13" spans="1:12" ht="75.75" customHeight="1" x14ac:dyDescent="0.3">
      <c r="A13" s="23" t="s">
        <v>56</v>
      </c>
      <c r="B13" s="47"/>
      <c r="C13" s="48">
        <v>0</v>
      </c>
      <c r="D13" s="49"/>
      <c r="E13" s="74"/>
      <c r="F13" s="75"/>
      <c r="G13" s="74"/>
      <c r="H13" s="74"/>
      <c r="I13" s="75"/>
      <c r="J13" s="50"/>
      <c r="L13" s="50"/>
    </row>
    <row r="14" spans="1:12" ht="34.9" customHeight="1" x14ac:dyDescent="0.3">
      <c r="A14" s="22" t="s">
        <v>8</v>
      </c>
      <c r="B14" s="22"/>
      <c r="C14" s="38">
        <f>'SUMINISTRO '!K11</f>
        <v>3</v>
      </c>
      <c r="D14" s="31">
        <f>'SUMINISTRO '!H11</f>
        <v>3541444438</v>
      </c>
      <c r="E14" s="157" t="s">
        <v>65</v>
      </c>
      <c r="F14" s="74"/>
      <c r="G14" s="74"/>
      <c r="H14" s="74"/>
      <c r="I14" s="75"/>
      <c r="L14" s="50"/>
    </row>
    <row r="15" spans="1:12" ht="34.9" customHeight="1" x14ac:dyDescent="0.3">
      <c r="A15" s="23" t="s">
        <v>8</v>
      </c>
      <c r="B15" s="23"/>
      <c r="C15" s="39">
        <f>'SUMINISTRO '!K12</f>
        <v>1</v>
      </c>
      <c r="D15" s="32">
        <f>'SUMINISTRO '!H12</f>
        <v>348824299</v>
      </c>
      <c r="E15" s="157" t="s">
        <v>65</v>
      </c>
      <c r="F15" s="75"/>
      <c r="G15" s="74"/>
      <c r="H15" s="74"/>
      <c r="I15" s="74"/>
      <c r="L15" s="50"/>
    </row>
    <row r="16" spans="1:12" ht="34.9" customHeight="1" x14ac:dyDescent="0.3">
      <c r="A16" s="22" t="s">
        <v>9</v>
      </c>
      <c r="B16" s="22"/>
      <c r="C16" s="38">
        <f>COMPRAVENTA!H12</f>
        <v>0</v>
      </c>
      <c r="D16" s="31">
        <f>COMPRAVENTA!F12</f>
        <v>0</v>
      </c>
      <c r="E16" s="74"/>
      <c r="F16" s="76"/>
      <c r="G16" s="74"/>
      <c r="H16" s="74"/>
      <c r="I16" s="75"/>
    </row>
    <row r="17" spans="1:10" ht="34.9" customHeight="1" x14ac:dyDescent="0.3">
      <c r="A17" s="23" t="s">
        <v>9</v>
      </c>
      <c r="B17" s="23"/>
      <c r="C17" s="39">
        <v>0</v>
      </c>
      <c r="D17" s="32">
        <v>0</v>
      </c>
      <c r="E17" s="74"/>
      <c r="F17" s="77"/>
      <c r="G17" s="74"/>
      <c r="H17" s="74"/>
      <c r="I17" s="74"/>
      <c r="J17" s="50"/>
    </row>
    <row r="18" spans="1:10" ht="34.9" customHeight="1" x14ac:dyDescent="0.3">
      <c r="A18" s="22" t="s">
        <v>10</v>
      </c>
      <c r="B18" s="22"/>
      <c r="C18" s="38">
        <f>'CONTRATO DE OBRA  '!K8</f>
        <v>0</v>
      </c>
      <c r="D18" s="31">
        <v>0</v>
      </c>
      <c r="E18" s="74"/>
      <c r="F18" s="76"/>
      <c r="G18" s="74"/>
      <c r="H18" s="74"/>
      <c r="I18" s="74"/>
      <c r="J18" s="50"/>
    </row>
    <row r="19" spans="1:10" ht="34.9" customHeight="1" x14ac:dyDescent="0.3">
      <c r="A19" s="23" t="s">
        <v>10</v>
      </c>
      <c r="B19" s="23"/>
      <c r="C19" s="39">
        <f>'CONTRATO DE OBRA  '!K9</f>
        <v>0</v>
      </c>
      <c r="D19" s="32">
        <f>'CONTRATO DE OBRA  '!I9</f>
        <v>0</v>
      </c>
      <c r="E19" s="74"/>
      <c r="F19" s="76"/>
      <c r="G19" s="74"/>
      <c r="H19" s="74"/>
      <c r="I19" s="74"/>
    </row>
    <row r="20" spans="1:10" ht="34.9" customHeight="1" x14ac:dyDescent="0.3">
      <c r="A20" s="22" t="s">
        <v>18</v>
      </c>
      <c r="B20" s="22"/>
      <c r="C20" s="38">
        <f>INTERVENTORIA!K8</f>
        <v>1</v>
      </c>
      <c r="D20" s="33">
        <f>INTERVENTORIA!I8</f>
        <v>37401000</v>
      </c>
      <c r="E20" s="157" t="s">
        <v>65</v>
      </c>
      <c r="F20" s="74"/>
      <c r="G20" s="74"/>
      <c r="H20" s="74"/>
      <c r="I20" s="74"/>
    </row>
    <row r="21" spans="1:10" ht="34.9" customHeight="1" x14ac:dyDescent="0.3">
      <c r="A21" s="47" t="s">
        <v>18</v>
      </c>
      <c r="B21" s="47"/>
      <c r="C21" s="48">
        <v>0</v>
      </c>
      <c r="D21" s="87">
        <v>0</v>
      </c>
      <c r="E21" s="74"/>
      <c r="F21" s="74"/>
      <c r="G21" s="74"/>
      <c r="H21" s="74"/>
      <c r="I21" s="74"/>
    </row>
    <row r="22" spans="1:10" ht="34.9" customHeight="1" x14ac:dyDescent="0.3">
      <c r="A22" s="22" t="s">
        <v>11</v>
      </c>
      <c r="B22" s="22"/>
      <c r="C22" s="38">
        <v>3</v>
      </c>
      <c r="D22" s="31">
        <f>ARRENDAMIENTO!F16</f>
        <v>116453000</v>
      </c>
      <c r="E22" s="74"/>
      <c r="F22" s="74"/>
      <c r="G22" s="74"/>
      <c r="H22" s="74"/>
      <c r="I22" s="74"/>
    </row>
    <row r="23" spans="1:10" ht="34.9" customHeight="1" x14ac:dyDescent="0.3">
      <c r="A23" s="23" t="s">
        <v>11</v>
      </c>
      <c r="B23" s="23"/>
      <c r="C23" s="39">
        <f>ARRENDAMIENTO!H9</f>
        <v>0</v>
      </c>
      <c r="D23" s="32">
        <v>0</v>
      </c>
      <c r="E23" s="74"/>
      <c r="F23" s="74"/>
      <c r="G23" s="74"/>
      <c r="H23" s="74"/>
      <c r="I23" s="74"/>
    </row>
    <row r="24" spans="1:10" ht="34.9" customHeight="1" x14ac:dyDescent="0.3">
      <c r="A24" s="22" t="s">
        <v>11</v>
      </c>
      <c r="B24" s="24" t="s">
        <v>12</v>
      </c>
      <c r="C24" s="38">
        <v>2</v>
      </c>
      <c r="D24" s="31">
        <v>118585612</v>
      </c>
      <c r="E24" s="74"/>
      <c r="F24" s="74"/>
      <c r="G24" s="74"/>
      <c r="H24" s="74"/>
      <c r="I24" s="74"/>
    </row>
    <row r="25" spans="1:10" ht="20.25" customHeight="1" x14ac:dyDescent="0.3">
      <c r="A25" s="203" t="s">
        <v>55</v>
      </c>
      <c r="B25" s="204"/>
      <c r="C25" s="122">
        <f>C10</f>
        <v>5</v>
      </c>
      <c r="D25" s="123">
        <f>D10</f>
        <v>2399448870</v>
      </c>
      <c r="E25" s="157" t="s">
        <v>65</v>
      </c>
      <c r="F25" s="75"/>
    </row>
    <row r="26" spans="1:10" x14ac:dyDescent="0.3">
      <c r="A26" s="203" t="s">
        <v>15</v>
      </c>
      <c r="B26" s="204"/>
      <c r="C26" s="37">
        <f>C9+C12+C15</f>
        <v>210</v>
      </c>
      <c r="D26" s="36">
        <f>+D9+D12+D15</f>
        <v>10555428381</v>
      </c>
      <c r="E26" s="74"/>
      <c r="F26" s="75"/>
      <c r="I26" s="50"/>
    </row>
    <row r="27" spans="1:10" x14ac:dyDescent="0.3">
      <c r="A27" s="190" t="s">
        <v>16</v>
      </c>
      <c r="B27" s="191"/>
      <c r="C27" s="192">
        <f>+C8+C11+C14+C20+C22</f>
        <v>100</v>
      </c>
      <c r="D27" s="194">
        <f>+D8+D11+D14+D20+D22</f>
        <v>11764425857</v>
      </c>
      <c r="E27" s="74"/>
      <c r="F27" s="74"/>
    </row>
    <row r="28" spans="1:10" ht="33.75" customHeight="1" x14ac:dyDescent="0.3">
      <c r="A28" s="196" t="s">
        <v>21</v>
      </c>
      <c r="B28" s="197"/>
      <c r="C28" s="193"/>
      <c r="D28" s="195"/>
      <c r="E28" s="74"/>
      <c r="F28" s="74"/>
    </row>
    <row r="29" spans="1:10" ht="20.25" customHeight="1" x14ac:dyDescent="0.3">
      <c r="A29" s="181" t="s">
        <v>17</v>
      </c>
      <c r="B29" s="182"/>
      <c r="C29" s="185">
        <f>C24</f>
        <v>2</v>
      </c>
      <c r="D29" s="186">
        <f>D24</f>
        <v>118585612</v>
      </c>
      <c r="E29" s="74"/>
      <c r="F29" s="74"/>
    </row>
    <row r="30" spans="1:10" ht="46.5" customHeight="1" x14ac:dyDescent="0.3">
      <c r="A30" s="183"/>
      <c r="B30" s="184"/>
      <c r="C30" s="185"/>
      <c r="D30" s="186"/>
      <c r="E30" s="74"/>
      <c r="F30" s="74"/>
    </row>
    <row r="31" spans="1:10" ht="21" thickBot="1" x14ac:dyDescent="0.35">
      <c r="A31" s="25"/>
      <c r="B31" s="25"/>
      <c r="C31" s="26"/>
      <c r="D31" s="34"/>
      <c r="E31" s="74"/>
      <c r="F31" s="74"/>
    </row>
    <row r="32" spans="1:10" ht="91.5" customHeight="1" thickBot="1" x14ac:dyDescent="0.35">
      <c r="A32" s="187" t="s">
        <v>837</v>
      </c>
      <c r="B32" s="188"/>
      <c r="C32" s="27">
        <f>C25+C26+C27</f>
        <v>315</v>
      </c>
      <c r="D32" s="35">
        <f>D25+D26+D27</f>
        <v>24719303108</v>
      </c>
      <c r="E32" s="74"/>
      <c r="F32" s="74"/>
    </row>
    <row r="33" spans="1:4" x14ac:dyDescent="0.3">
      <c r="A33" s="189"/>
      <c r="B33" s="189"/>
      <c r="D33" s="3"/>
    </row>
    <row r="34" spans="1:4" x14ac:dyDescent="0.3">
      <c r="A34" s="9"/>
      <c r="B34" s="9"/>
      <c r="D34" s="3"/>
    </row>
    <row r="39" spans="1:4" x14ac:dyDescent="0.3">
      <c r="C39" s="2">
        <v>0</v>
      </c>
    </row>
  </sheetData>
  <mergeCells count="15">
    <mergeCell ref="A27:B27"/>
    <mergeCell ref="C27:C28"/>
    <mergeCell ref="D27:D28"/>
    <mergeCell ref="A28:B28"/>
    <mergeCell ref="A3:D3"/>
    <mergeCell ref="A4:D4"/>
    <mergeCell ref="C6:D6"/>
    <mergeCell ref="A7:B7"/>
    <mergeCell ref="A26:B26"/>
    <mergeCell ref="A25:B25"/>
    <mergeCell ref="A29:B30"/>
    <mergeCell ref="C29:C30"/>
    <mergeCell ref="D29:D30"/>
    <mergeCell ref="A32:B32"/>
    <mergeCell ref="A33:B33"/>
  </mergeCells>
  <pageMargins left="0.7" right="0.7" top="0.75" bottom="0.75" header="0.3" footer="0.3"/>
  <pageSetup scale="8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
  <sheetViews>
    <sheetView workbookViewId="0">
      <selection activeCell="A4" sqref="A4"/>
    </sheetView>
  </sheetViews>
  <sheetFormatPr baseColWidth="10" defaultRowHeight="15" x14ac:dyDescent="0.25"/>
  <sheetData>
    <row r="3" spans="1:1" x14ac:dyDescent="0.25">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CONTRATO DE OBRA  </vt:lpstr>
      <vt:lpstr>COMPRAVENTA</vt:lpstr>
      <vt:lpstr>SUMINISTRO </vt:lpstr>
      <vt:lpstr>INTERVENTORIA</vt:lpstr>
      <vt:lpstr>PRESTACION SERVICIOS</vt:lpstr>
      <vt:lpstr>PRESTACION SERVICIOS PROF</vt:lpstr>
      <vt:lpstr>ARRENDAMIENTO</vt:lpstr>
      <vt:lpstr>RESUMEN (2)</vt:lpstr>
      <vt:lpstr>Hoja1</vt:lpstr>
      <vt:lpstr>Hoja3</vt:lpstr>
      <vt:lpstr>Hoja2</vt:lpstr>
      <vt:lpstr>ARRENDAMIENTO!Títulos_a_imprimir</vt:lpstr>
      <vt:lpstr>COMPRAVENTA!Títulos_a_imprimir</vt:lpstr>
      <vt:lpstr>'CONTRATO DE OBRA  '!Títulos_a_imprimir</vt:lpstr>
      <vt:lpstr>INTERVENTORIA!Títulos_a_imprimir</vt:lpstr>
      <vt:lpstr>'PRESTACION SERVICIOS'!Títulos_a_imprimir</vt:lpstr>
      <vt:lpstr>'PRESTACION SERVICIOS PROF'!Títulos_a_imprimir</vt:lpstr>
      <vt:lpstr>'SUMINISTRO '!Títulos_a_imprimir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ABOGADAUX</dc:creator>
  <cp:lastModifiedBy>SECJURIDICA</cp:lastModifiedBy>
  <cp:lastPrinted>2019-11-18T17:07:40Z</cp:lastPrinted>
  <dcterms:created xsi:type="dcterms:W3CDTF">2016-07-14T15:56:37Z</dcterms:created>
  <dcterms:modified xsi:type="dcterms:W3CDTF">2026-04-07T14:11:58Z</dcterms:modified>
</cp:coreProperties>
</file>