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ECJURIDICA\Desktop\2026 YANETH Y VARIOS\AÑO 2026\INFORME CONTRATOS 2026\"/>
    </mc:Choice>
  </mc:AlternateContent>
  <bookViews>
    <workbookView xWindow="0" yWindow="0" windowWidth="20730" windowHeight="11760" firstSheet="1" activeTab="7"/>
  </bookViews>
  <sheets>
    <sheet name="CONTRATO DE OBRA  " sheetId="16" r:id="rId1"/>
    <sheet name="COMPRAVENTA" sheetId="14" r:id="rId2"/>
    <sheet name="SUMINISTRO " sheetId="12" r:id="rId3"/>
    <sheet name="INTERVENTORIA" sheetId="13" r:id="rId4"/>
    <sheet name="PRESTACION SERVICIOS" sheetId="18" r:id="rId5"/>
    <sheet name="PRESTACION SERVICIOS PROF" sheetId="20" r:id="rId6"/>
    <sheet name="ARRENDAMIENTO" sheetId="10" r:id="rId7"/>
    <sheet name="RESUMEN (2)" sheetId="15" r:id="rId8"/>
    <sheet name="Hoja1" sheetId="21" r:id="rId9"/>
    <sheet name="Hoja3" sheetId="23" r:id="rId10"/>
    <sheet name="Hoja2" sheetId="22" r:id="rId11"/>
  </sheets>
  <definedNames>
    <definedName name="_xlnm._FilterDatabase" localSheetId="6" hidden="1">ARRENDAMIENTO!$A$4:$G$5</definedName>
    <definedName name="_xlnm._FilterDatabase" localSheetId="1" hidden="1">COMPRAVENTA!$A$4:$G$9</definedName>
    <definedName name="_xlnm._FilterDatabase" localSheetId="0" hidden="1">'CONTRATO DE OBRA  '!$A$4:$J$9</definedName>
    <definedName name="_xlnm._FilterDatabase" localSheetId="3" hidden="1">INTERVENTORIA!$A$4:$J$8</definedName>
    <definedName name="_xlnm._FilterDatabase" localSheetId="4" hidden="1">'PRESTACION SERVICIOS'!$A$4:$K$113</definedName>
    <definedName name="_xlnm._FilterDatabase" localSheetId="5" hidden="1">'PRESTACION SERVICIOS PROF'!$A$4:$M$240</definedName>
    <definedName name="_xlnm._FilterDatabase" localSheetId="2" hidden="1">'SUMINISTRO '!$A$4:$J$10</definedName>
    <definedName name="_xlnm.Print_Titles" localSheetId="6">ARRENDAMIENTO!$1:$4</definedName>
    <definedName name="_xlnm.Print_Titles" localSheetId="1">COMPRAVENTA!$1:$4</definedName>
    <definedName name="_xlnm.Print_Titles" localSheetId="0">'CONTRATO DE OBRA  '!$1:$4</definedName>
    <definedName name="_xlnm.Print_Titles" localSheetId="3">INTERVENTORIA!$1:$4</definedName>
    <definedName name="_xlnm.Print_Titles" localSheetId="4">'PRESTACION SERVICIOS'!$2:$4</definedName>
    <definedName name="_xlnm.Print_Titles" localSheetId="5">'PRESTACION SERVICIOS PROF'!$2:$4</definedName>
    <definedName name="_xlnm.Print_Titles" localSheetId="2">'SUMINISTRO '!$1:$4</definedName>
  </definedNames>
  <calcPr calcId="152511"/>
</workbook>
</file>

<file path=xl/calcChain.xml><?xml version="1.0" encoding="utf-8"?>
<calcChain xmlns="http://schemas.openxmlformats.org/spreadsheetml/2006/main">
  <c r="D24" i="15" l="1"/>
  <c r="D12" i="15"/>
  <c r="C12" i="15"/>
  <c r="D11" i="15"/>
  <c r="C11" i="15"/>
  <c r="D9" i="15"/>
  <c r="C9" i="15"/>
  <c r="D8" i="15"/>
  <c r="C8" i="15"/>
  <c r="F7" i="14" l="1"/>
  <c r="F8" i="14" s="1"/>
  <c r="F6" i="10"/>
  <c r="C10" i="15" l="1"/>
  <c r="C20" i="15"/>
  <c r="D14" i="15"/>
  <c r="H8" i="12" l="1"/>
  <c r="C15" i="15" l="1"/>
  <c r="D15" i="15" l="1"/>
  <c r="D26" i="15" s="1"/>
  <c r="D23" i="15"/>
  <c r="C23" i="15"/>
  <c r="C22" i="15"/>
  <c r="C20" i="13" l="1"/>
  <c r="D25" i="15" l="1"/>
  <c r="C25" i="15"/>
  <c r="C19" i="15" l="1"/>
  <c r="C18" i="15"/>
  <c r="C26" i="15"/>
  <c r="C14" i="15"/>
  <c r="C27" i="15" s="1"/>
  <c r="I9" i="16" l="1"/>
  <c r="D19" i="15" s="1"/>
  <c r="D20" i="15" l="1"/>
  <c r="D27" i="15" s="1"/>
  <c r="C32" i="15" l="1"/>
  <c r="D22" i="15"/>
  <c r="D32" i="15" s="1"/>
  <c r="L4" i="20" l="1"/>
  <c r="J4" i="18" l="1"/>
  <c r="D29" i="15" l="1"/>
  <c r="C29" i="15"/>
</calcChain>
</file>

<file path=xl/comments1.xml><?xml version="1.0" encoding="utf-8"?>
<comments xmlns="http://schemas.openxmlformats.org/spreadsheetml/2006/main">
  <authors>
    <author>SECJURIDICA</author>
  </authors>
  <commentList>
    <comment ref="J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comments2.xml><?xml version="1.0" encoding="utf-8"?>
<comments xmlns="http://schemas.openxmlformats.org/spreadsheetml/2006/main">
  <authors>
    <author>SECJURIDICA</author>
  </authors>
  <commentList>
    <comment ref="G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comments3.xml><?xml version="1.0" encoding="utf-8"?>
<comments xmlns="http://schemas.openxmlformats.org/spreadsheetml/2006/main">
  <authors>
    <author>SECJURIDICA</author>
  </authors>
  <commentList>
    <comment ref="J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comments4.xml><?xml version="1.0" encoding="utf-8"?>
<comments xmlns="http://schemas.openxmlformats.org/spreadsheetml/2006/main">
  <authors>
    <author>SECJURIDICA</author>
  </authors>
  <commentList>
    <comment ref="G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sharedStrings.xml><?xml version="1.0" encoding="utf-8"?>
<sst xmlns="http://schemas.openxmlformats.org/spreadsheetml/2006/main" count="1153" uniqueCount="637">
  <si>
    <t>OBJETO</t>
  </si>
  <si>
    <t>NOMBRE</t>
  </si>
  <si>
    <t>INICIO</t>
  </si>
  <si>
    <t>VALOR</t>
  </si>
  <si>
    <t>HOMO</t>
  </si>
  <si>
    <t>PROYECTO</t>
  </si>
  <si>
    <t>TIPOLOGIA DE LOS CONTRATOS</t>
  </si>
  <si>
    <t>CPS</t>
  </si>
  <si>
    <t>CABS</t>
  </si>
  <si>
    <t>CV</t>
  </si>
  <si>
    <t>CO</t>
  </si>
  <si>
    <t>ARR</t>
  </si>
  <si>
    <t>Contratos de arrendamiento-ARR (HOMO arrendador)</t>
  </si>
  <si>
    <t>No. CONTRATO</t>
  </si>
  <si>
    <t>No. CONTRATOS</t>
  </si>
  <si>
    <t xml:space="preserve"> CONTRATACION CON CARGO A CONVENIOS</t>
  </si>
  <si>
    <t xml:space="preserve"> CONTRATACION A CARGO DE LA ESE HOMO</t>
  </si>
  <si>
    <t xml:space="preserve"> CONTRATACION EN LA QUE LA ESE HOMO RECIBE PAGO POR ARRENDAMIENTO</t>
  </si>
  <si>
    <t>CI</t>
  </si>
  <si>
    <t>TERMINA</t>
  </si>
  <si>
    <t>TOTAL</t>
  </si>
  <si>
    <t xml:space="preserve"> (No se incluye el valor que se recibe por arrendamiento</t>
  </si>
  <si>
    <t>CONTRATOS DE ARRENDAMIENTO</t>
  </si>
  <si>
    <t>CONTRATOS DE COMPRAVENTA</t>
  </si>
  <si>
    <t>OBJETO DEL 
CONTRATO</t>
  </si>
  <si>
    <t xml:space="preserve">FECHA DE INICIO         </t>
  </si>
  <si>
    <t xml:space="preserve">FECHA  TERMINACION  </t>
  </si>
  <si>
    <t>VALOR 
CONTRATO (DIGITAR SIN PUNTOS NI COMAS LOS NROS.)</t>
  </si>
  <si>
    <t>MODALIDAD (Homo o Convenio: nombre del convenio)</t>
  </si>
  <si>
    <t>NÚMERO DEL  CONTRATO</t>
  </si>
  <si>
    <t>NOMBRE
CONTRATISTA</t>
  </si>
  <si>
    <t xml:space="preserve">TOTAL </t>
  </si>
  <si>
    <t xml:space="preserve">HOMO </t>
  </si>
  <si>
    <t>CONTRATOS DE OBRA</t>
  </si>
  <si>
    <t xml:space="preserve">CONTRATOS DE PRESTACION DE SERVICIOS </t>
  </si>
  <si>
    <t xml:space="preserve">CONVENIO </t>
  </si>
  <si>
    <t>CONVENIO</t>
  </si>
  <si>
    <t>CPSP</t>
  </si>
  <si>
    <t>VALOR ADICION No 1</t>
  </si>
  <si>
    <t xml:space="preserve">VALOR ADICION </t>
  </si>
  <si>
    <t xml:space="preserve">VALOR CONTRATO </t>
  </si>
  <si>
    <t xml:space="preserve">VALOR TOTAL </t>
  </si>
  <si>
    <t>FECHA DE PRORROGA/ADICION</t>
  </si>
  <si>
    <t xml:space="preserve">VALOR TOTAL DEL CONTRATO </t>
  </si>
  <si>
    <t>FECHA DE PRORROGA Y ADICION</t>
  </si>
  <si>
    <t xml:space="preserve">CONTRATOS DE PRESTACION DE SERVICIOS PROFESIONALES </t>
  </si>
  <si>
    <t xml:space="preserve">CONVENIOS </t>
  </si>
  <si>
    <t>FECHA PRORROGA       (Corresponde a la fecha de elaboración)</t>
  </si>
  <si>
    <t xml:space="preserve">MODALIDAD </t>
  </si>
  <si>
    <t xml:space="preserve">CONTRATOS DE SUMINISTRO </t>
  </si>
  <si>
    <t>CONTRATOS DE INTERVENTORIA</t>
  </si>
  <si>
    <t>FECHA DE PRORROGA Y ADICION 2</t>
  </si>
  <si>
    <t>VALOR ADICION No 2</t>
  </si>
  <si>
    <t>VALOR TOTAL</t>
  </si>
  <si>
    <t>FECHA DE PRORROGA Y ADICION 1</t>
  </si>
  <si>
    <t>CPSA</t>
  </si>
  <si>
    <t xml:space="preserve"> CONTRATACION CON CARGO A AMBOS </t>
  </si>
  <si>
    <t>CPSPA</t>
  </si>
  <si>
    <t>01 DE ENERO DE  2026 A 31 DE ENERO DE 2026</t>
  </si>
  <si>
    <t>Prestación de servicios como Apoyo técnico/administrativo,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</si>
  <si>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CONTRATO APOYO A LA GESTION</t>
  </si>
  <si>
    <t>CONTRATO SALUD MENTAL</t>
  </si>
  <si>
    <t>CONTRATO PAPSIVI</t>
  </si>
  <si>
    <t>JULIANA GARCIA FLOREZ</t>
  </si>
  <si>
    <t>Prestación de servicios como Asesor Departamental,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</si>
  <si>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de servicios como Abogado, en el marco de la ejecución del contrato interadministrativo N° 4600018640 de 2025, suscrito con la Secretaría de Salud e Inclusión Social del Departamento de Antioquia, cuyo objeto es: “Implementar los procesos de direccionamiento de políticas públicas y fortalecimiento de capacidades institucionales, en el marco de la gestión integral de la salud pública, conforme a los lineamientos establecidos en la Política Pública Departamental de Salud Mental y Prevención de las Adicciones Ordenanza 041 de 2022</t>
  </si>
  <si>
    <t>Prestación servicios profesionales Jurídicos y Administrativos de acuerdo a las necesidades de la Empresa Social del Estado Hospital Mental de Antioquia María Upegui — HOMO</t>
  </si>
  <si>
    <t>Prestación de servicios como Profesional Psicosocial, en el marco de la ejecución del contrato interadministrativo N° 4600018655 de 2025, suscrito con la Secretaría de Salud e Inclusión Social del Departamento de Antioquia, cuyo Objeto es: “REALIZAR LA IMPLEMENTACIÓN, SEGUIMIENTO Y MONITOREO DEL PROGRAMA DE ATENCIÓN PSICOSOCIAL Y SALUD INTEGRAL A VÍCTIMAS DEL CONFLICTO ARMADO (PAPSIVI), EN EL DEPARTAMENTO DE ANTIOQUIA</t>
  </si>
  <si>
    <t>Prestación de servicios profesionales especializados en Psiquiatría, de acuerdo a las necesidades de la ESE Hospital Mental de Antioquia María Upegui</t>
  </si>
  <si>
    <t>Prestación de servicios como Profesional universitario,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</si>
  <si>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01 DE FEBRERO DE 2026 A 28 DE FEBRERO DE 2026</t>
  </si>
  <si>
    <t>01 DE FEBRERO  DE  2026 A 28 DE FEBRERO  DE 2026</t>
  </si>
  <si>
    <t>01 DE FEBRERO DE  2026 A 28 DE FEBRERO DE  2026</t>
  </si>
  <si>
    <t>FEBRERO  DE 2026</t>
  </si>
  <si>
    <r>
      <t xml:space="preserve">TOTAL CONTRATACION VIGENCIA 01 DE  FEBRERO DE 2026 A 28 DE FEBRERO  DE 2026   </t>
    </r>
    <r>
      <rPr>
        <sz val="14"/>
        <color theme="9" tint="-0.499984740745262"/>
        <rFont val="Cambria"/>
        <family val="1"/>
      </rPr>
      <t xml:space="preserve">(No se incluye el valor que se recibe por arrendamiento </t>
    </r>
  </si>
  <si>
    <t>2026ARR006</t>
  </si>
  <si>
    <t>NOVAVENTA S.A.S.</t>
  </si>
  <si>
    <t>Arrendamiento de concesión de espacios para máquinas dispensadoras de snacks, bebidas calientes y frías, para satisfacer el bienestar de los empleados, contratistas, tercerizados y usuarios de la ESE Hospital Mental Antioquia María Upegui HOMO</t>
  </si>
  <si>
    <t>N/A</t>
  </si>
  <si>
    <t>2026CABS005</t>
  </si>
  <si>
    <t>KAPRIKA PUBLICIDAD S.A.S</t>
  </si>
  <si>
    <t>2026CABS006</t>
  </si>
  <si>
    <t>Suministrar artículos de papelería para abastecer los diferentes servicios y dependencias de la E.S.E Hospital Mental de Antioquia María Upegui HOMO.</t>
  </si>
  <si>
    <t>Suministrar artículos de aseo para abastecer los diferentes servicios y dependencias de la E.S.E Hospital Mental de Antioquia María Upegui HOMO</t>
  </si>
  <si>
    <t>2026CPS074</t>
  </si>
  <si>
    <t>SERGIO IVAN RENTERIA PUERTA</t>
  </si>
  <si>
    <t>2026CPS075</t>
  </si>
  <si>
    <t>WBEIMAR ALONSO CANO VANEGAS</t>
  </si>
  <si>
    <t>2026CPS076</t>
  </si>
  <si>
    <t>ELECTROMEDICA EQUIPOS MEDICOS S.A.S</t>
  </si>
  <si>
    <t>2026CPS077</t>
  </si>
  <si>
    <t>EYLEN KAROLINA BENAVIDES GOMEZ</t>
  </si>
  <si>
    <t>2026CPS078</t>
  </si>
  <si>
    <t>STIVEN ARAQUE COLORADO</t>
  </si>
  <si>
    <t>2026CPS079</t>
  </si>
  <si>
    <t>SARITH ALEXA ROJAS PANESSO</t>
  </si>
  <si>
    <t>2026CPS080</t>
  </si>
  <si>
    <t>EMMANUEL JOSE HERRERA LONDOÑO</t>
  </si>
  <si>
    <t>2026CPS081</t>
  </si>
  <si>
    <t>JUAN DIEGO RESTREPO PEÑA</t>
  </si>
  <si>
    <t>2026CPS082</t>
  </si>
  <si>
    <t>BRANY MARIANO BEDOYA RACERO</t>
  </si>
  <si>
    <t>2026CPS083</t>
  </si>
  <si>
    <t>FABIANA GARCIA RODRIGUEZ</t>
  </si>
  <si>
    <t>2026CPS084</t>
  </si>
  <si>
    <t>JUAN DAVID BOTERO LOPEZ</t>
  </si>
  <si>
    <t>2026CPS085</t>
  </si>
  <si>
    <t>BIBIANA ANDREA GUTIERREZ RIVERA</t>
  </si>
  <si>
    <t>2026CPS086</t>
  </si>
  <si>
    <t>STIVEN JARAMILLO MACIAS</t>
  </si>
  <si>
    <t>2026CPS087</t>
  </si>
  <si>
    <t>JOSE MIGUEL JIMENEZ MARTINEZ</t>
  </si>
  <si>
    <t>2026CPS088</t>
  </si>
  <si>
    <t>LUIS ALBEIRO ESCUDERO CARDONA</t>
  </si>
  <si>
    <t>2026CPS089</t>
  </si>
  <si>
    <t>JUAN JOSE MORA HINCAPIE</t>
  </si>
  <si>
    <t>2026CPS090</t>
  </si>
  <si>
    <t>KAROL YILEINY ZABALA USUGA</t>
  </si>
  <si>
    <t>2026CPS091</t>
  </si>
  <si>
    <t>ZULLY DAHIANA ARBOLEDA ACEVEDO</t>
  </si>
  <si>
    <t>2026CPS092</t>
  </si>
  <si>
    <t>SANTIAGO MANCO VELASQUEZ</t>
  </si>
  <si>
    <t>2026CPS093</t>
  </si>
  <si>
    <t>JOSE LUIS ROMERO GOMEZ</t>
  </si>
  <si>
    <t>2026CPS095</t>
  </si>
  <si>
    <t>FUNDACION INSTINTOS</t>
  </si>
  <si>
    <t>2026CPS096</t>
  </si>
  <si>
    <t>MARIA FERNANDA GOMEZ NOREÑA</t>
  </si>
  <si>
    <t>2026CPS097</t>
  </si>
  <si>
    <t>XIMENA MORALES GUTIERREZ</t>
  </si>
  <si>
    <t>2026CPS098</t>
  </si>
  <si>
    <t>CRISTIAN MATEO GUZMAN PEREIRA</t>
  </si>
  <si>
    <t>2026CPS099</t>
  </si>
  <si>
    <t>JUAN DIEGO TABORDA DAVID</t>
  </si>
  <si>
    <t>2026CPS100</t>
  </si>
  <si>
    <t>JAMES ESTIVINSON ESCOBAR ZAPATA</t>
  </si>
  <si>
    <t>2026CPS101</t>
  </si>
  <si>
    <t>ANGIE MELISSA MONTOYA FLOREZ</t>
  </si>
  <si>
    <t>2026CPS102</t>
  </si>
  <si>
    <t>JUAN PABLO LOPERA RESTREPO</t>
  </si>
  <si>
    <t>2026CPS103</t>
  </si>
  <si>
    <t>VALENTINA MARTINEZ MUÑOZ</t>
  </si>
  <si>
    <t>2026CPS104</t>
  </si>
  <si>
    <t>JULIANA MARIA VELEZ QUIROZ</t>
  </si>
  <si>
    <t>2026CPS105</t>
  </si>
  <si>
    <t>JOSE DAVID MORALES AMAZARA</t>
  </si>
  <si>
    <t>2026CPS106</t>
  </si>
  <si>
    <t>JORGE ANDRES ARROYAVE VARGAS</t>
  </si>
  <si>
    <t>2026CPS107</t>
  </si>
  <si>
    <t>VALERIA CARABALI LOPEZ</t>
  </si>
  <si>
    <t>2026CPS108</t>
  </si>
  <si>
    <t>EMMANUEL GOMEZ DUQUE</t>
  </si>
  <si>
    <t>2026CPS109</t>
  </si>
  <si>
    <t xml:space="preserve">LAURA MARIA ORTIZ VELASQUEZ </t>
  </si>
  <si>
    <t>2026CPS110</t>
  </si>
  <si>
    <t xml:space="preserve">KEVIN STIVEN ACEVEDO DUQUE </t>
  </si>
  <si>
    <t>2026CPS111</t>
  </si>
  <si>
    <t xml:space="preserve">KEILY VALENTINA SUCERQUIA GRACIANO </t>
  </si>
  <si>
    <t>2026CPS112</t>
  </si>
  <si>
    <t xml:space="preserve">ANA SOFIA CARO ESPITIA </t>
  </si>
  <si>
    <t>2026CPS113</t>
  </si>
  <si>
    <t xml:space="preserve">LAURA CAMILA BARRERA BERRIO </t>
  </si>
  <si>
    <t>2026CPS114</t>
  </si>
  <si>
    <t xml:space="preserve">LUISA MARIA ALZATE ZULETA </t>
  </si>
  <si>
    <t>2026CPS115</t>
  </si>
  <si>
    <t xml:space="preserve">FERNANDA MICHAEL GARCIA ZULUAGA </t>
  </si>
  <si>
    <t>2026CPS116</t>
  </si>
  <si>
    <t>JUAN CAMILO OCAMPO CASTAÑO</t>
  </si>
  <si>
    <t>2026CPS117</t>
  </si>
  <si>
    <t xml:space="preserve">JULIANA MONTOYA VELASQUEZ </t>
  </si>
  <si>
    <t>2026CPS118</t>
  </si>
  <si>
    <t xml:space="preserve">YAN CARLOS PEREA MARTINEZ </t>
  </si>
  <si>
    <t>2026CPS119</t>
  </si>
  <si>
    <t>CONSTRUCIVILES MOVEMOS S.A.S</t>
  </si>
  <si>
    <t>2026CPS120</t>
  </si>
  <si>
    <t>LAURA ESTEFANNY CHALARCA MONSALVE</t>
  </si>
  <si>
    <t>2026CPS121</t>
  </si>
  <si>
    <t>MARIA OFELIA FLOREZ GIRALDO</t>
  </si>
  <si>
    <t>2026CPS122</t>
  </si>
  <si>
    <t xml:space="preserve">ALEXANDER SALAZAR GIRALDO </t>
  </si>
  <si>
    <t>2026CPS123</t>
  </si>
  <si>
    <t xml:space="preserve">KAREN DAIANA ARIAS RODRIGUEZ </t>
  </si>
  <si>
    <t>2026CPS124</t>
  </si>
  <si>
    <t xml:space="preserve">ANGELA MARIA ANDRADE FLOREZ </t>
  </si>
  <si>
    <t>2026CPS125</t>
  </si>
  <si>
    <t>JONATHAN ALEJANDRO ARANGO VELEZ</t>
  </si>
  <si>
    <t>2026CPS126</t>
  </si>
  <si>
    <t>CARMEN ALICIA PEREZ MANCO</t>
  </si>
  <si>
    <t>2026CPS127</t>
  </si>
  <si>
    <t>DIANA LOZANO CARVAJAL</t>
  </si>
  <si>
    <t>2026CPS128</t>
  </si>
  <si>
    <t>JULIANA CARDONA RAMIREZ</t>
  </si>
  <si>
    <t>2026CPS129</t>
  </si>
  <si>
    <t>CRISTINA ISABEL GALLEGO OSPINA</t>
  </si>
  <si>
    <t>2026CPS130</t>
  </si>
  <si>
    <t>SALOME TOBON QUINTERO</t>
  </si>
  <si>
    <t>2026CPS131</t>
  </si>
  <si>
    <t>CAROLINA RODRIGUEZ OCHOA</t>
  </si>
  <si>
    <t>2026CPS132</t>
  </si>
  <si>
    <t>MARIA CAMILA CARDONA HENAO</t>
  </si>
  <si>
    <t>2026CPS133</t>
  </si>
  <si>
    <t>MILEY CAROLINA MOSQUERA RAMIREZ</t>
  </si>
  <si>
    <t>2026CPS134</t>
  </si>
  <si>
    <t>PROEZA INGENIERIA S.A.S</t>
  </si>
  <si>
    <t>2026CPS135</t>
  </si>
  <si>
    <t>YARLINSON QUINTO QUINTO</t>
  </si>
  <si>
    <t>2026CPS136</t>
  </si>
  <si>
    <t>ESTIVEN ANTONIO ORTIZ BOLIVAR</t>
  </si>
  <si>
    <t>2026CPS137</t>
  </si>
  <si>
    <t>MIGUEL ANGEL OSPINA FRANCO</t>
  </si>
  <si>
    <t>2026CPS138</t>
  </si>
  <si>
    <t>ALEJANDRA PALACIO RESTREPO</t>
  </si>
  <si>
    <t>2026CPS139</t>
  </si>
  <si>
    <t>JULIANA LONDOÑO PEREZ</t>
  </si>
  <si>
    <t>2026CPS140</t>
  </si>
  <si>
    <t>JOSIAS ANDRES MARTINEZ RAMOS</t>
  </si>
  <si>
    <t>2026CPS141</t>
  </si>
  <si>
    <t>SHIRLY CATHERINE PASTRANA RESTREPO</t>
  </si>
  <si>
    <t>2026CPS142</t>
  </si>
  <si>
    <t>JHOAN SEBASTIAN DURANGO HOLGUIN</t>
  </si>
  <si>
    <t>2026CPS143</t>
  </si>
  <si>
    <t>ANA MARIA GARCIA GIRALDO</t>
  </si>
  <si>
    <t>2026CPS144</t>
  </si>
  <si>
    <t>KAROL JOHANA CASTAÑO GIRALDO</t>
  </si>
  <si>
    <t>2026CPS145</t>
  </si>
  <si>
    <t>LEDYS NATALIA AGUDELO GIRALDO</t>
  </si>
  <si>
    <t>2026CPS146</t>
  </si>
  <si>
    <t>MARIANA SANCHEZ MUÑOZ</t>
  </si>
  <si>
    <t>2026CPS147</t>
  </si>
  <si>
    <t>LICETH VIERA ARGUMEDO</t>
  </si>
  <si>
    <t>2026CPS148</t>
  </si>
  <si>
    <t>SORAYA CARDONA SANCHEZ</t>
  </si>
  <si>
    <t>2026CPS150</t>
  </si>
  <si>
    <t>MARIA FERNANDA BELLO GARCIA</t>
  </si>
  <si>
    <t>2026CPS151</t>
  </si>
  <si>
    <t>SALOME URREGO RODRIGUEZ</t>
  </si>
  <si>
    <t>2026CPS152</t>
  </si>
  <si>
    <t>LEIDY VANESSA  ALZATE ZULUAGA</t>
  </si>
  <si>
    <t>2026CPS153</t>
  </si>
  <si>
    <t>ARNOL PALACIO GALLEGO</t>
  </si>
  <si>
    <t>2026CPS154</t>
  </si>
  <si>
    <t>ANGELLO ALEXANDER PALACIOS GARCIA</t>
  </si>
  <si>
    <t>2026CPS156</t>
  </si>
  <si>
    <t>MARIA ISABEL BEDOYA CAÑAS</t>
  </si>
  <si>
    <t>2026CPS157</t>
  </si>
  <si>
    <t>MICHELLE JARAMILLO PALACIO</t>
  </si>
  <si>
    <t>2026CPS158</t>
  </si>
  <si>
    <t>LAURA MISHELL RAMIREZ VELEZ</t>
  </si>
  <si>
    <t>2026CPS159</t>
  </si>
  <si>
    <t>LAURA JULIETH ACUÑA PINZON</t>
  </si>
  <si>
    <t>2026CPS160</t>
  </si>
  <si>
    <t>ANTHONY ALZATE SEPULVEDA</t>
  </si>
  <si>
    <t>2026CPS161</t>
  </si>
  <si>
    <t>DANILO ALEJANDRO MUÑOZ TORO</t>
  </si>
  <si>
    <t>2026CPS162</t>
  </si>
  <si>
    <t>DIANA MARCELA ECHEVERRI GRACIANO</t>
  </si>
  <si>
    <t>2026CPS163</t>
  </si>
  <si>
    <t>JUAN JOSE MEJIA JIMENEZ</t>
  </si>
  <si>
    <t>2026CPS165</t>
  </si>
  <si>
    <t>DEIVID EDGARDO VELASQUEZ CARDENAS</t>
  </si>
  <si>
    <t>2026CPS166</t>
  </si>
  <si>
    <t>DAHIANA ALVAREZ CASTRO</t>
  </si>
  <si>
    <t>2026CPS167</t>
  </si>
  <si>
    <t>JUANITA MUÑETON LORA</t>
  </si>
  <si>
    <t>2026CPS168</t>
  </si>
  <si>
    <t>PAULA ANDREA BETANCUR ZULUAGA</t>
  </si>
  <si>
    <t>2026CPS169</t>
  </si>
  <si>
    <t>JUAN DANIEL NARVAEZ HERNANDEZ</t>
  </si>
  <si>
    <t>2026CPS170</t>
  </si>
  <si>
    <t>YERICITH JHOJANA QUICENO MORENO</t>
  </si>
  <si>
    <t>2026CPS171</t>
  </si>
  <si>
    <t>SARA VALENTINA CARMONA TORO</t>
  </si>
  <si>
    <t>2026CPS172</t>
  </si>
  <si>
    <t>JULIAN ANDRES CASTRO MONTOYA</t>
  </si>
  <si>
    <t>2026CPS173</t>
  </si>
  <si>
    <t>LENA PAOLA SILGADO MENDOZA</t>
  </si>
  <si>
    <t>2026CPS174</t>
  </si>
  <si>
    <t>ISABEL CRISTINA POSADA GIRALDO</t>
  </si>
  <si>
    <t>2026CPS176</t>
  </si>
  <si>
    <t>YOSMANY CORDOBA PALACIO</t>
  </si>
  <si>
    <t>2026CPS177</t>
  </si>
  <si>
    <t>CAMILA OSORIO GOEZ</t>
  </si>
  <si>
    <t>2026CPS178</t>
  </si>
  <si>
    <t>ANDREA ARRIETA FUENTES</t>
  </si>
  <si>
    <t>2026CPS179</t>
  </si>
  <si>
    <t>MARIA CAMILA CUERVO RENDON</t>
  </si>
  <si>
    <t>2026CPS180</t>
  </si>
  <si>
    <t>ROSARIO GALVAN BONILLA</t>
  </si>
  <si>
    <t>2026CPS181</t>
  </si>
  <si>
    <t>MARIA AUXILIADORA CARDONA JIMENEZ</t>
  </si>
  <si>
    <t>2026CPS182</t>
  </si>
  <si>
    <t>PAULA ANDREA MARTINEZ HERNANDEZ</t>
  </si>
  <si>
    <t>2026CPS183</t>
  </si>
  <si>
    <t>JULIANA ALVAREZ MESA</t>
  </si>
  <si>
    <t>2026CPS184</t>
  </si>
  <si>
    <t>TANIA CAROLINA RAMOS MOSQUERA</t>
  </si>
  <si>
    <r>
      <t xml:space="preserve">Prestación de servicios como </t>
    </r>
    <r>
      <rPr>
        <sz val="11.5"/>
        <color rgb="FF000000"/>
        <rFont val="Arial Narrow"/>
        <family val="2"/>
      </rPr>
      <t>Auxiliar Administrativo y Financiero</t>
    </r>
    <r>
      <rPr>
        <sz val="11.5"/>
        <color theme="1"/>
        <rFont val="Arial Narrow"/>
        <family val="2"/>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</si>
  <si>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Prestación de servicios como </t>
    </r>
    <r>
      <rPr>
        <sz val="12"/>
        <color rgb="FF000000"/>
        <rFont val="Arial Narrow"/>
        <family val="2"/>
      </rPr>
      <t>Auxiliar Administrativo y Financiero</t>
    </r>
    <r>
      <rPr>
        <sz val="12"/>
        <color theme="1"/>
        <rFont val="Arial Narrow"/>
        <family val="2"/>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</si>
  <si>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t xml:space="preserve">Prestación de servicios de mantenimiento preventivo, correctivo de los Dispositivos biomédicos (Equipos biomédicos, instrumental y Mobiliario Hospitalario) y apoyo a la gestión biomédica, en la Empresa Social Estado Hospital Mental de Antioquia – HOMO para el Primer semestre del año 2026 </t>
  </si>
  <si>
    <r>
      <t xml:space="preserve">Prestación de servicios como </t>
    </r>
    <r>
      <rPr>
        <sz val="12"/>
        <color rgb="FF000000"/>
        <rFont val="Arial Narrow"/>
        <family val="2"/>
      </rPr>
      <t>Gestor Territorial Juvenil</t>
    </r>
    <r>
      <rPr>
        <sz val="12"/>
        <color theme="1"/>
        <rFont val="Arial Narrow"/>
        <family val="2"/>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</si>
  <si>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Prestación de servicios como </t>
    </r>
    <r>
      <rPr>
        <sz val="11"/>
        <color rgb="FF000000"/>
        <rFont val="Arial Narrow"/>
        <family val="2"/>
      </rPr>
      <t>Gestor Territorial Juvenil</t>
    </r>
    <r>
      <rPr>
        <sz val="11"/>
        <color theme="1"/>
        <rFont val="Arial Narrow"/>
        <family val="2"/>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</si>
  <si>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t>Prestación de servicios como Gestor Territorial Juvenil,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</si>
  <si>
    <t>Prestación de servicios para intervenciones asistidas con animales, para el servicio de unidad de salud mental pediátrica de la E.S.E Hospital Mental de Antioquia María Upegui</t>
  </si>
  <si>
    <t>CONTRATO DE PRESTACIÓN DE SERVICIOS DE CONSULTORÍA PARA REALIZAR LOS ESTUDIOS Y DISEÑOS NECESARIOS PARA ADELANTAR EL PROYECTO DE ADECUACIÓN LA INFRAESTRUCTURA FÍSICA EXISTENTE DE LOS EDIFICIOS DEL ANTIGUO HOSPITAL DE LA EMPRESA SOCIAL DEL ESTADO HOSPITAL MENTAL-HOMO (MARÍA UPEGUI</t>
  </si>
  <si>
    <t>Prestación de servicios como Técnico o tecnólogo administrativo , en el marco de la ejecución del compromiso Contractual con la UT Unión temporal Intervenciones Colectivas de Antioquia, según contrato interadministrativo No. 4600019007 de 2026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</si>
  <si>
    <t>. Prestación de servicios como Gestor Territorial Juvenil,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</si>
  <si>
    <t xml:space="preserve">Prestación de servicios como Gestor Territorial Juvenil,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 </t>
  </si>
  <si>
    <t>Prestación de servicios como Gestor Territorial Juvenil,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</si>
  <si>
    <t>CONTRATO DE PRESTACIÓN DE SERVICIOS DE CONSULTORÍA PARA REALIZAR LA INTERVENTORÍA TÉCNICA, ADMINISTRATIVA Y FINANCIERA A LOS ESTUDIOS Y DISEÑOS NECESARIOS PARA ADELANTAR EL PROYECTO DE ADECUACIÓN LA INFRAESTRUCTURA FÍSICA EXISTENTE DE LOS EDIFICIOS DEL ANTIGUO HOSPITAL DE LA EMPRESA SOCIAL DEL ESTADO HOSPITAL MENTAL-HOMO (MARÍA UPEGUI</t>
  </si>
  <si>
    <r>
      <t xml:space="preserve">Prestación de servicios como </t>
    </r>
    <r>
      <rPr>
        <sz val="11.5"/>
        <color rgb="FF000000"/>
        <rFont val="Arial Narrow"/>
        <family val="2"/>
      </rPr>
      <t>Gestor Territorial Juvenil</t>
    </r>
    <r>
      <rPr>
        <sz val="11.5"/>
        <color theme="1"/>
        <rFont val="Arial Narrow"/>
        <family val="2"/>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</si>
  <si>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Prestación de servicios como AUXILIAR DE ENFERMERIA, en el marco de la ejecución del compromiso</t>
    </r>
    <r>
      <rPr>
        <sz val="12"/>
        <color theme="1"/>
        <rFont val="Arial Narrow"/>
        <family val="2"/>
      </rPr>
      <t xml:space="preserve"> </t>
    </r>
    <r>
      <rPr>
        <sz val="12"/>
        <color rgb="FF000000"/>
        <rFont val="Arial Narrow"/>
        <family val="2"/>
      </rPr>
      <t>Contractual con la UT Unión temporal Intervenciones Colectivas de Antioquia,según contrato interadministrativo No.</t>
    </r>
    <r>
      <rPr>
        <sz val="12"/>
        <color theme="1"/>
        <rFont val="Arial Narrow"/>
        <family val="2"/>
      </rPr>
      <t xml:space="preserve"> </t>
    </r>
    <r>
      <rPr>
        <sz val="12"/>
        <color rgb="FF000000"/>
        <rFont val="Arial Narrow"/>
        <family val="2"/>
      </rPr>
      <t>4600019007 de 2026 cuyo objeto es: "Prestar los servicios para la implementación, monitoreo y seguimiento del Plan</t>
    </r>
    <r>
      <rPr>
        <sz val="12"/>
        <color theme="1"/>
        <rFont val="Arial Narrow"/>
        <family val="2"/>
      </rPr>
      <t xml:space="preserve"> </t>
    </r>
    <r>
      <rPr>
        <sz val="12"/>
        <color rgb="FF000000"/>
        <rFont val="Arial Narrow"/>
        <family val="2"/>
      </rPr>
      <t>de las intervenciones Colectivas de la Secretaría de Salud e inclusión Social del departamento de Antioquia mediante</t>
    </r>
    <r>
      <rPr>
        <sz val="12"/>
        <color theme="1"/>
        <rFont val="Arial Narrow"/>
        <family val="2"/>
      </rPr>
      <t xml:space="preserve"> </t>
    </r>
    <r>
      <rPr>
        <sz val="12"/>
        <color rgb="FF000000"/>
        <rFont val="Arial Narrow"/>
        <family val="2"/>
      </rPr>
      <t>la realización de servicios de promoción de la salud y gestión del riesgo en el marco del Plan Decenal de Salud Pública</t>
    </r>
    <r>
      <rPr>
        <sz val="12"/>
        <color theme="1"/>
        <rFont val="Arial Narrow"/>
        <family val="2"/>
      </rPr>
      <t xml:space="preserve"> </t>
    </r>
    <r>
      <rPr>
        <sz val="12"/>
        <color rgb="FF000000"/>
        <rFont val="Arial Narrow"/>
        <family val="2"/>
      </rPr>
      <t>2022 - 2031</t>
    </r>
  </si>
  <si>
    <t>CONTRATO JOVENES PA LANTE</t>
  </si>
  <si>
    <t>CONTRATO UT</t>
  </si>
  <si>
    <t>2026CPSP240</t>
  </si>
  <si>
    <t>JUAN MANUEL LOPERA ESPINOSA</t>
  </si>
  <si>
    <t>2026CPSP241</t>
  </si>
  <si>
    <t>MARIA ANGELICA CASTRO CALVO</t>
  </si>
  <si>
    <t>2026CPSP243</t>
  </si>
  <si>
    <t>DAVIANIS PAOLA SULBARAN MERCADO</t>
  </si>
  <si>
    <t>2026CPSP245</t>
  </si>
  <si>
    <t>DIANA MILENA MARQUEZ VIDES</t>
  </si>
  <si>
    <t>2026CPSP246</t>
  </si>
  <si>
    <t>YAZMIN FARLEY PALACIOS MOSQUERA</t>
  </si>
  <si>
    <t>2026CPSP247</t>
  </si>
  <si>
    <t>2026CPSP248</t>
  </si>
  <si>
    <t>JULIANA CAÑAS GOMEZ</t>
  </si>
  <si>
    <t>2026CPSP249</t>
  </si>
  <si>
    <t>ANDREA BARRIENTOS CORREA</t>
  </si>
  <si>
    <t>2026CPSP250</t>
  </si>
  <si>
    <t>LUIS CARLOS ARBOLEDA GALEANO</t>
  </si>
  <si>
    <t>2026CPSP251</t>
  </si>
  <si>
    <t>KAROL MELISSA VELEZ RUA</t>
  </si>
  <si>
    <t>2026CPSP252</t>
  </si>
  <si>
    <t>PAOLA ANDREA MOSQUERA CHIMA</t>
  </si>
  <si>
    <t>2026CPSP253</t>
  </si>
  <si>
    <t>CAMILA ANDREA RAMIREZ GONZALEZ</t>
  </si>
  <si>
    <t>2026CPSP254</t>
  </si>
  <si>
    <t>ISABEL CRISTINA VALDERRAMA ALVAREZ</t>
  </si>
  <si>
    <t>2026CPSP255</t>
  </si>
  <si>
    <t>NATALIA MUNERA MORALES</t>
  </si>
  <si>
    <t>2026CPSP256</t>
  </si>
  <si>
    <t>ANGIE TATIANA RUIZ DURAN</t>
  </si>
  <si>
    <t>2026CPSP257</t>
  </si>
  <si>
    <t>LAURA RODRIGUEZ GARCIA</t>
  </si>
  <si>
    <t>2026CPSP258</t>
  </si>
  <si>
    <t>DIANA MARIA ARBOLEDA ZAPATA</t>
  </si>
  <si>
    <t>2026CPSP259</t>
  </si>
  <si>
    <t>SANDRA MILENA URIBE ALZATE</t>
  </si>
  <si>
    <t>2026CPSP260</t>
  </si>
  <si>
    <t>FRANCISCO JAVIER LOPEZ AGUDELO</t>
  </si>
  <si>
    <t>2026CPSP261</t>
  </si>
  <si>
    <t>OLGA LUCIA MESA GONZALEZ</t>
  </si>
  <si>
    <t>2026CPSP262</t>
  </si>
  <si>
    <t>DIANA RUIZ VALDERRAMA</t>
  </si>
  <si>
    <t>2026CPSP263</t>
  </si>
  <si>
    <t>SILVANA ANDREA CASTAÑEDA ARBOLEDA</t>
  </si>
  <si>
    <t>2026CPSP264</t>
  </si>
  <si>
    <t>KAREN CATALINA JARAMILLO ZABALETA</t>
  </si>
  <si>
    <t>2026CPSP265</t>
  </si>
  <si>
    <t>CARLOS ALBERTO MUÑOZ GUTIERREZ</t>
  </si>
  <si>
    <t>2026CPSP266</t>
  </si>
  <si>
    <t>SAUL ALEJANDRO OROZCO MARIN</t>
  </si>
  <si>
    <t>2026CPSP267</t>
  </si>
  <si>
    <t>YINA YULIETH RENTERIA VALENCIA</t>
  </si>
  <si>
    <t>2026CPSP268</t>
  </si>
  <si>
    <t>MARIA ANTONIETA CARDONA MORENO</t>
  </si>
  <si>
    <t>2026CPSP269</t>
  </si>
  <si>
    <t>DANIELA RODRIGUEZ CARDONA</t>
  </si>
  <si>
    <t>2026CPSP270</t>
  </si>
  <si>
    <t>JUAN FERNANDO GOMEZ HERNANDEZ</t>
  </si>
  <si>
    <t>2026CPSP271</t>
  </si>
  <si>
    <t>YULISA DAYANA CHICA FLOREZ</t>
  </si>
  <si>
    <t>2026CPSP272</t>
  </si>
  <si>
    <t>JORGE HERNAN GUARIN GIRALDO</t>
  </si>
  <si>
    <t>2026CPSP273</t>
  </si>
  <si>
    <t>CIELO JOHANNA FERNANDEZ SALAS</t>
  </si>
  <si>
    <t>2026CPSP274</t>
  </si>
  <si>
    <t>LAURA PATRICIA CIRO PATIÑO</t>
  </si>
  <si>
    <t>2026CPSP275</t>
  </si>
  <si>
    <t>ANGY VANESA ESPINOSA MONSALVE</t>
  </si>
  <si>
    <t>2026CPSP276</t>
  </si>
  <si>
    <t>NATALIA ANDREA ECHEVERRIA GARCIA</t>
  </si>
  <si>
    <t>2026CPSP277</t>
  </si>
  <si>
    <t>OLGA MARINA RAMIREZ ZAPATA</t>
  </si>
  <si>
    <t>2026CPSP278</t>
  </si>
  <si>
    <t>CATALINA MARIA JARAMILLO</t>
  </si>
  <si>
    <t>2026CPSP279</t>
  </si>
  <si>
    <t xml:space="preserve"> MARTA ELSY SALAZAR GIL</t>
  </si>
  <si>
    <t>2026CPSP280</t>
  </si>
  <si>
    <t>ANGELA MARIA RUA TRUJILLO</t>
  </si>
  <si>
    <t>2026CPSP281</t>
  </si>
  <si>
    <t>MERLY JOHANA GONZALEZ GARCIA</t>
  </si>
  <si>
    <t>2026CPSP282</t>
  </si>
  <si>
    <t>CARMEN VIVIANA PARRA QUINTERO</t>
  </si>
  <si>
    <t>2026CPSP283</t>
  </si>
  <si>
    <t>LAURA ESTELA LOPERA RODRIGUEZ</t>
  </si>
  <si>
    <t>2026CPSP284</t>
  </si>
  <si>
    <t>ANA CRISTINA ARENAS GIRALDO</t>
  </si>
  <si>
    <t>2026CPSP285</t>
  </si>
  <si>
    <t>SANTIAGO MURILLO BARRIOS</t>
  </si>
  <si>
    <t>2026CPSP286</t>
  </si>
  <si>
    <t>YENIFER YULIETH RUA ARENAS</t>
  </si>
  <si>
    <t>2026CPSP287</t>
  </si>
  <si>
    <t>SARA MILENA ARANGO BOLIVAR</t>
  </si>
  <si>
    <t>2026CPSP288</t>
  </si>
  <si>
    <t>VALENTINA NARVAEZ URANGO</t>
  </si>
  <si>
    <t>2026CPSP289</t>
  </si>
  <si>
    <t>LILIANA MARIA VALLEJO JARAMILLO</t>
  </si>
  <si>
    <t>2026CPSP290</t>
  </si>
  <si>
    <t>MARIA ZORAIDA MORALES PINEDA</t>
  </si>
  <si>
    <t>2026CPSP291</t>
  </si>
  <si>
    <t>LISSA FERNANDA ESTRADA FLOREZ</t>
  </si>
  <si>
    <t>2026CPSP292</t>
  </si>
  <si>
    <t>INGRI JOHANA FONSECA MONTIEL</t>
  </si>
  <si>
    <t>2026CPSP293</t>
  </si>
  <si>
    <t>ELIANA MARCELA RENDON LOAIZA</t>
  </si>
  <si>
    <t>2026CPSP294</t>
  </si>
  <si>
    <t>LEIDY CAROLINA MOLINA MACIAS</t>
  </si>
  <si>
    <t>2026CPSP295</t>
  </si>
  <si>
    <t>GUSTAVO ADRIAN NORENO AYALA</t>
  </si>
  <si>
    <t>2026CPSP296</t>
  </si>
  <si>
    <t>MARIA CLARA HERNANDEZ GARCIA</t>
  </si>
  <si>
    <t>2026CPSP297</t>
  </si>
  <si>
    <t>PAOLA MILENA SUAREZ HENAO</t>
  </si>
  <si>
    <t>2026CPSP298</t>
  </si>
  <si>
    <t>KELI YOJANA VILLA MEJIA</t>
  </si>
  <si>
    <t>2026CPSP299</t>
  </si>
  <si>
    <t>MARIA CATALINA JARAMILLO HOLGUIN</t>
  </si>
  <si>
    <t>2026CPSP300</t>
  </si>
  <si>
    <t>MARYI ANDREA LEAL BLANDON</t>
  </si>
  <si>
    <t>2026CPSP301</t>
  </si>
  <si>
    <t>ISABEL CRISTINA AMAYA RESTREPO</t>
  </si>
  <si>
    <t>2026CPSP302</t>
  </si>
  <si>
    <t>MARIA ALEJANDRA MONTOYA MESA</t>
  </si>
  <si>
    <t>2026CPSP303</t>
  </si>
  <si>
    <t>ANDREA BETANCUR ECHEVERRI</t>
  </si>
  <si>
    <t>2026CPSP304</t>
  </si>
  <si>
    <t>LUISA MARIA CARDONA JARAMILLO</t>
  </si>
  <si>
    <t>2026CPSP305</t>
  </si>
  <si>
    <t>MARIA JOAQUINA MONTEALEGRE CASTRO</t>
  </si>
  <si>
    <t>2026CPSP306</t>
  </si>
  <si>
    <t>LAURA TORRES LEZCANO</t>
  </si>
  <si>
    <t>2026CPSP307</t>
  </si>
  <si>
    <t>ALEXANDRA DE JESUS DIAZ ORDOÑEZ</t>
  </si>
  <si>
    <t>2026CPSP308</t>
  </si>
  <si>
    <t>MARIA CAMILA POLO PEREZ</t>
  </si>
  <si>
    <t>2026CPSP309</t>
  </si>
  <si>
    <t>LUZ OMAIRA OLAYA OSPINA</t>
  </si>
  <si>
    <t>2026CPSP310</t>
  </si>
  <si>
    <t>JUAN ESTEBAN ESCOBAR ISAZA</t>
  </si>
  <si>
    <t>2026CPSP311</t>
  </si>
  <si>
    <t>YEIMY JASMIN OVALLE ALONSO</t>
  </si>
  <si>
    <t>2026CPSP312</t>
  </si>
  <si>
    <t>ANA CRISTINA GONZALEZ GUERRA</t>
  </si>
  <si>
    <t>2026CPSP313</t>
  </si>
  <si>
    <t>ANA ISABEL PRECIADO ALVAREZ</t>
  </si>
  <si>
    <t>2026CPSP314</t>
  </si>
  <si>
    <t>ROSIBEL CIFUENTES CASTRO</t>
  </si>
  <si>
    <t>2026CPSP315</t>
  </si>
  <si>
    <t>TATIANA CASTAÑEDA RUIZ</t>
  </si>
  <si>
    <t>2026CPSP316</t>
  </si>
  <si>
    <t>DEIBY INES ARROYO PATROUILLEAU</t>
  </si>
  <si>
    <t>2026CPSP317</t>
  </si>
  <si>
    <t>ANDREA NATHALIA GUASMAYAN MARTINEZ</t>
  </si>
  <si>
    <t>2026CPSP318</t>
  </si>
  <si>
    <t>GAL-LEA MOSQUERA GIRON</t>
  </si>
  <si>
    <t>2026CPSP319</t>
  </si>
  <si>
    <t>KARINA ESTHER TORRES</t>
  </si>
  <si>
    <t>2026CPSP320</t>
  </si>
  <si>
    <t>BEATRIZ ELENA LONDOÑO ORTIZ</t>
  </si>
  <si>
    <t>2026CPSP321</t>
  </si>
  <si>
    <t>YOMIRA DEL CARMEN RICARDO PEREZ</t>
  </si>
  <si>
    <t>2026CPSP322</t>
  </si>
  <si>
    <t>WILLIAMS ORLEAMS VIDAL CORREA</t>
  </si>
  <si>
    <t>2026CPSP323</t>
  </si>
  <si>
    <t>CAMILA ANDREA VALENCIA VELEZ</t>
  </si>
  <si>
    <t>2026CPSP324</t>
  </si>
  <si>
    <t>LEONARDO TANGARIFE AGUIRRE</t>
  </si>
  <si>
    <t>2026CPSP325</t>
  </si>
  <si>
    <t>YULIANA RENDON AGUIRRE</t>
  </si>
  <si>
    <t>2026CPSP326</t>
  </si>
  <si>
    <t>MARIA YANSY VIÑUELA LEMUS</t>
  </si>
  <si>
    <t>2026CPSP327</t>
  </si>
  <si>
    <t>OSCAR ALBERTO RUBIO HENAO</t>
  </si>
  <si>
    <t>2026CPSP328</t>
  </si>
  <si>
    <t>LUISA FERNANDA MARTINEZ TORO</t>
  </si>
  <si>
    <t>2026CPSP329</t>
  </si>
  <si>
    <t>WALTER ROBEIRO FLOREZ CORREA</t>
  </si>
  <si>
    <t>2026CPSP330</t>
  </si>
  <si>
    <t>WENDY THATIANA MOSQUERA CORDOBA</t>
  </si>
  <si>
    <t>2026CPSP331</t>
  </si>
  <si>
    <t>ELIANA PATRICIA RIOS</t>
  </si>
  <si>
    <t>2026CPSP332</t>
  </si>
  <si>
    <t>MAGDALY ISABEL MUNERA CHAVARRIA</t>
  </si>
  <si>
    <t>2026CPSP333</t>
  </si>
  <si>
    <t>LAURA ARIAS MORENO</t>
  </si>
  <si>
    <t>2026CPSP334</t>
  </si>
  <si>
    <t>VILMA MARIA CASTRILLON CADAVID</t>
  </si>
  <si>
    <t>2026CPSP335</t>
  </si>
  <si>
    <t>LILIANA MARIA SERNA CASTRO</t>
  </si>
  <si>
    <t>2026CPSP336</t>
  </si>
  <si>
    <t>MARIANA AGUIRRE GIL</t>
  </si>
  <si>
    <t>2026CPSP337</t>
  </si>
  <si>
    <t>ZORANNY CASTAÑO OBANDO</t>
  </si>
  <si>
    <t>2026CPSP338</t>
  </si>
  <si>
    <t>YULIETH DAYANA CARMONA ZULUAGA</t>
  </si>
  <si>
    <t>2026CPSP339</t>
  </si>
  <si>
    <t>YESSICA PAOLA ARIAS RAMIREZ</t>
  </si>
  <si>
    <t>2026CPSP340</t>
  </si>
  <si>
    <t>JORGE ARMANDO ALZATE CATAÑO</t>
  </si>
  <si>
    <t>2026CPSP341</t>
  </si>
  <si>
    <t>GLORIA STEFANY MARULANDA ESTRADA</t>
  </si>
  <si>
    <t>2026CPSP342</t>
  </si>
  <si>
    <t>MICHAEL STIVEN RICO RESTREPO</t>
  </si>
  <si>
    <t>2026CPSP344</t>
  </si>
  <si>
    <t>IDARLENIS RODRIGUEZ PANESSO</t>
  </si>
  <si>
    <t>2026CPSP345</t>
  </si>
  <si>
    <t>LAURA MARCELA MONSALVE TABARES</t>
  </si>
  <si>
    <t>2026CPSP346</t>
  </si>
  <si>
    <t>SHIRLEY VALENCIA HERRERA</t>
  </si>
  <si>
    <t>2026CPSP347</t>
  </si>
  <si>
    <t>AURA CRISTINA MELENDEZ AYALA</t>
  </si>
  <si>
    <t>2026CPSP348</t>
  </si>
  <si>
    <t>KAREN JULIETH SANCHEZ ASPRILLA</t>
  </si>
  <si>
    <t>2026CPSP349</t>
  </si>
  <si>
    <t>LUISA ESTEFANY SALAS PUERTA</t>
  </si>
  <si>
    <t>2026CPSP350</t>
  </si>
  <si>
    <t>JENNYFER ANDREA GARCIA MONTOYA</t>
  </si>
  <si>
    <t>2026CPSP351</t>
  </si>
  <si>
    <t>LEIBY CRISTINA VASQUEZ VELEZ</t>
  </si>
  <si>
    <t>2026CPSP352</t>
  </si>
  <si>
    <t>DEICY JOHANA RODRIGUEZ GAVIRIA</t>
  </si>
  <si>
    <t>2026CPSP353</t>
  </si>
  <si>
    <t>YESICA LORENA BEDOYA GUTIERREZ</t>
  </si>
  <si>
    <t>2026CPSP354</t>
  </si>
  <si>
    <t>KAROL LINA SANCHEZ VELASQUEZ</t>
  </si>
  <si>
    <t>2026CPSP355</t>
  </si>
  <si>
    <t>ANA MILENA MERY REAL</t>
  </si>
  <si>
    <t>2026CPSP356</t>
  </si>
  <si>
    <t>YUDY ALEJANDRA MARTINEZ ORTIZ</t>
  </si>
  <si>
    <t>2026CPSP357</t>
  </si>
  <si>
    <t>DEIBY MARIA CORDOBA NAGLES</t>
  </si>
  <si>
    <t>2026CPSP358</t>
  </si>
  <si>
    <t>CATALINA SILVA BOTERO</t>
  </si>
  <si>
    <t>2026CPSP359</t>
  </si>
  <si>
    <t>LILIANA MARLENY YARA SANTA</t>
  </si>
  <si>
    <t>2026CPSP360</t>
  </si>
  <si>
    <t>NORA INES ZAPATA RESTREPO</t>
  </si>
  <si>
    <t>2026CPSP361</t>
  </si>
  <si>
    <t>SARA LUCIA RESTREPO CADAVID</t>
  </si>
  <si>
    <t>2026CPSP362</t>
  </si>
  <si>
    <t>YINA PAOLA ARRIETA MIRANDA</t>
  </si>
  <si>
    <t>2026CPSP363</t>
  </si>
  <si>
    <t>ANA PAULINA LONDOÑO AGUDELO</t>
  </si>
  <si>
    <t>2026CPSP364</t>
  </si>
  <si>
    <t>YULISSA FERNANDA RUA ARIAS</t>
  </si>
  <si>
    <t>2026CPSP365</t>
  </si>
  <si>
    <t>EYLEEN LORENA ROMERO TAPIAS</t>
  </si>
  <si>
    <t>2026CPSP366</t>
  </si>
  <si>
    <t>RUTH ELENA ROLDAN ZAPATA</t>
  </si>
  <si>
    <t>2026CPSP367</t>
  </si>
  <si>
    <t>YESSICA YULIANA CANO MARIN</t>
  </si>
  <si>
    <t>2026CPSP368</t>
  </si>
  <si>
    <t>MARIA CAMILA LOPEZ VANEGAS</t>
  </si>
  <si>
    <t>2026CPSP369</t>
  </si>
  <si>
    <t>EFRAIN GALLEGO CASTRO</t>
  </si>
  <si>
    <t>2026CPSP370</t>
  </si>
  <si>
    <t>DIEGO ALEJANDRO CALLE AGUDELO</t>
  </si>
  <si>
    <t>2026CPSP371</t>
  </si>
  <si>
    <t>MARIA CAMILA RIVERA DAVID</t>
  </si>
  <si>
    <t>2026CPSP372</t>
  </si>
  <si>
    <t>JENIFFER CORREA BETANCUR</t>
  </si>
  <si>
    <t>2026CPSP373</t>
  </si>
  <si>
    <t>SANDRA MILENA SERRANO MORALES</t>
  </si>
  <si>
    <t>2026CPSP374</t>
  </si>
  <si>
    <t>LEIDY MARCELA RESTREPO ZAPATA</t>
  </si>
  <si>
    <t>2026CPSP375</t>
  </si>
  <si>
    <t>SOLEDAD FRANCO ZULUAGA</t>
  </si>
  <si>
    <t>2026CPSP376</t>
  </si>
  <si>
    <t>ANA CATALINA ULLOA GIRALDO</t>
  </si>
  <si>
    <t>2026CPSP377</t>
  </si>
  <si>
    <t>LUISA FERNANDA LONDOÑO LOPEZ</t>
  </si>
  <si>
    <t>2026CPSP378</t>
  </si>
  <si>
    <t>NATALIA BEDOYA VEGA</t>
  </si>
  <si>
    <t>2026CPSP379</t>
  </si>
  <si>
    <t>BERNARDINA ALLIN BLANDON</t>
  </si>
  <si>
    <t>2026CPSP380</t>
  </si>
  <si>
    <t>ANA LAURA OCHOA VELEZ</t>
  </si>
  <si>
    <t>2026CPSP381</t>
  </si>
  <si>
    <t>LADY KATHERINE PEREZ GONZALEZ</t>
  </si>
  <si>
    <t>2026CPSP382</t>
  </si>
  <si>
    <t>HAROLD ALEXIS LOAIZA GALVIS</t>
  </si>
  <si>
    <t>2026CPSP383</t>
  </si>
  <si>
    <t>JULIETH YAZMIN ESPINAL PINO</t>
  </si>
  <si>
    <t>2026CPSP384</t>
  </si>
  <si>
    <t>YENNY CRISTINA VASQUEZ BEDOYA</t>
  </si>
  <si>
    <t>2026CPSP385</t>
  </si>
  <si>
    <t>ANGIE MARCELA CAMARGO RESTREPO</t>
  </si>
  <si>
    <t>Prestar los servicios profesionales especializados como Epidemiólogo(a) para el Hospital Mental de Antioquia María Upegui – HOMO, con el fin de planear, coordinar, ejecutar y evaluar la vigilancia epidemiológica institucional, en especial la relacionada con eventos de interés en salud pública asociados a salud mental, garantizando la notificación oportuna al SIVIGILA, el análisis epidemiológico, la gestión del riesgo sanitario, el soporte técnico a la Política Nacional de Salud Mental y el cumplimiento de la normatividad sanitaria vigente, contribuyendo a la seguridad del paciente, la calidad de la atención y la sostenibilidad institucional</t>
  </si>
  <si>
    <t>Prestación de servicios profesionales en terapia ocupacional de acuerdo a las necesidades de la ESE Hospital Mental de Antioquia María Upegui</t>
  </si>
  <si>
    <t>Prestación de servicios como Gestor Técnico General,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</si>
  <si>
    <t>Prestación de servicios como Profesional Administrativo,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</si>
  <si>
    <t>Prestación de servicios profesionales como contador público para apoyo a la gestión, asesoría administrativa contable, y financiera de la oficina de control interno de la entidad E.S.E HOSPITAL MENTAL DE ANTIOQUIA MARIA UPEGUI– HOMO</t>
  </si>
  <si>
    <t xml:space="preserve">Prestación de servicios como Psicólogo Especializado,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 </t>
  </si>
  <si>
    <t>Prestación de servicios como Psicólogo Especializado,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</si>
  <si>
    <r>
      <rPr>
        <sz val="11"/>
        <color rgb="FF000000"/>
        <rFont val="Arial Narrow"/>
        <family val="2"/>
      </rPr>
      <t xml:space="preserve">Prestación de servicios como </t>
    </r>
    <r>
      <rPr>
        <sz val="12"/>
        <color rgb="FF000000"/>
        <rFont val="Arial Narrow"/>
        <family val="2"/>
      </rPr>
      <t>Trabajador Social Especializado</t>
    </r>
    <r>
      <rPr>
        <sz val="11"/>
        <color rgb="FF000000"/>
        <rFont val="Arial Narrow"/>
        <family val="2"/>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</si>
  <si>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t>Prestación de servicios como Psicólogo Especializado,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</si>
  <si>
    <r>
      <rPr>
        <sz val="11"/>
        <color rgb="FF000000"/>
        <rFont val="Arial Narrow"/>
        <family val="2"/>
      </rPr>
      <t xml:space="preserve">Prestación de servicios como </t>
    </r>
    <r>
      <rPr>
        <sz val="12"/>
        <color rgb="FF000000"/>
        <rFont val="Arial Narrow"/>
        <family val="2"/>
      </rPr>
      <t>Trabajador Social Especializado</t>
    </r>
    <r>
      <rPr>
        <sz val="11"/>
        <color rgb="FF000000"/>
        <rFont val="Arial Narrow"/>
        <family val="2"/>
      </rPr>
      <t xml:space="preserve">,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 </t>
    </r>
  </si>
  <si>
    <t>Prestación de servicios como Gerente de Sistemas de Información en Salud- GESIS,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</si>
  <si>
    <t>Prestar servicios profesionales de acompañamiento especializado para el mejoramiento continuo de la calidad con base en estándares de acreditación en Salud</t>
  </si>
  <si>
    <t xml:space="preserve">Prestación de servicios como psicólogo(a) territorial   ,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 </t>
  </si>
  <si>
    <t>Prestación de servicios como psicólogo(a) territorial   ,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</si>
  <si>
    <t>Prestación de servicios como Profesional social territorial,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</si>
  <si>
    <r>
      <t xml:space="preserve">Prestación de servicios como </t>
    </r>
    <r>
      <rPr>
        <sz val="11.5"/>
        <color rgb="FF000000"/>
        <rFont val="Arial Narrow"/>
        <family val="2"/>
      </rPr>
      <t>Profesional social territorial</t>
    </r>
    <r>
      <rPr>
        <sz val="11.5"/>
        <color theme="1"/>
        <rFont val="Arial Narrow"/>
        <family val="2"/>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</si>
  <si>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servicios como </t>
    </r>
    <r>
      <rPr>
        <sz val="11.5"/>
        <color rgb="FF000000"/>
        <rFont val="Arial Narrow"/>
        <family val="2"/>
      </rPr>
      <t>Profesional social territorial</t>
    </r>
    <r>
      <rPr>
        <sz val="11.5"/>
        <color theme="1"/>
        <rFont val="Arial Narrow"/>
        <family val="2"/>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</si>
  <si>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Prestación de servicios como </t>
    </r>
    <r>
      <rPr>
        <sz val="11.5"/>
        <color rgb="FF000000"/>
        <rFont val="Arial Narrow"/>
        <family val="2"/>
      </rPr>
      <t>Profesional social territorial</t>
    </r>
    <r>
      <rPr>
        <sz val="11.5"/>
        <color theme="1"/>
        <rFont val="Arial Narrow"/>
        <family val="2"/>
      </rPr>
      <t xml:space="preserve">,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 </t>
    </r>
  </si>
  <si>
    <r>
      <t xml:space="preserve">Prestación de servicios como </t>
    </r>
    <r>
      <rPr>
        <sz val="11.5"/>
        <color rgb="FF000000"/>
        <rFont val="Arial Narrow"/>
        <family val="2"/>
        <charset val="1"/>
      </rPr>
      <t>Profesional social territorial</t>
    </r>
    <r>
      <rPr>
        <sz val="11.5"/>
        <color theme="1"/>
        <rFont val="Arial Narrow"/>
        <family val="2"/>
        <charset val="1"/>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</si>
  <si>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Prestación de servicios como </t>
    </r>
    <r>
      <rPr>
        <sz val="11"/>
        <color rgb="FF000000"/>
        <rFont val="Arial Narrow"/>
        <family val="2"/>
        <charset val="1"/>
      </rPr>
      <t xml:space="preserve">psicólogo(a) territorial   </t>
    </r>
    <r>
      <rPr>
        <sz val="11"/>
        <color theme="1"/>
        <rFont val="Arial Narrow"/>
        <family val="2"/>
        <charset val="1"/>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</si>
  <si>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Prestación de servicios como </t>
    </r>
    <r>
      <rPr>
        <sz val="11.5"/>
        <color rgb="FF000000"/>
        <rFont val="Arial Narrow"/>
        <family val="2"/>
        <charset val="1"/>
      </rPr>
      <t>psicólogo(a) territorial</t>
    </r>
    <r>
      <rPr>
        <sz val="11.5"/>
        <color theme="1"/>
        <rFont val="Arial Narrow"/>
        <family val="2"/>
        <charset val="1"/>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</si>
  <si>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t>Prestación de servicios como Comunicador/a Social,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</si>
  <si>
    <r>
      <t>Prestación de servicios como Abogado, en el marco de la ejecución del contrato interadministrativo N° 4600018655 de 2025, suscrito con la Secretaría de Salud e Inclusión Social del Departamento de Antioquia, cuyo Objeto es: “</t>
    </r>
    <r>
      <rPr>
        <sz val="11"/>
        <color theme="1"/>
        <rFont val="Arial"/>
        <family val="2"/>
        <charset val="1"/>
      </rPr>
      <t>REALIZAR LA IMPLEMENTACIÓN, SEGUIMIENTO Y MONITOREO DEL PROGRAMA DE ATENCIÓN PSICOSOCIAL Y SALUD INTEGRAL A VÍCTIMAS DEL CONFLICTO ARMADO (PAPSIVI), EN EL DEPARTAMENTO DE ANTIOQUIA</t>
    </r>
  </si>
  <si>
    <r>
      <t xml:space="preserve">Prestación de servicios como </t>
    </r>
    <r>
      <rPr>
        <sz val="11.5"/>
        <color rgb="FF000000"/>
        <rFont val="Arial Narrow"/>
        <family val="2"/>
        <charset val="1"/>
      </rPr>
      <t>Profesional social territorial</t>
    </r>
    <r>
      <rPr>
        <sz val="11.5"/>
        <color theme="1"/>
        <rFont val="Arial Narrow"/>
        <family val="2"/>
        <charset val="1"/>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</si>
  <si>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t>Prestación de servicios como Comunicador/a Social,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</si>
  <si>
    <t>Prestación de servicios como Profesional en ciencias de la salud (Coordinador) (a), en el marco de la ejecución del compromiso Contractual con la UT Unión temporal Intervenciones Colectivas de Antioquia, según contrato macro  interadministrativo No. 4600019007 de 2026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</si>
  <si>
    <t>Prestación de servicios como asesor externo,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</si>
  <si>
    <t>Prestación de servicios como Profesional de Gerencia de Sistemas de Información-GESIS), según compromiso Contractual firmado con la UT Unión temporal Intervenciones Colectivas de Antioquia, según contrato macro  interadministrativo No. 4600019007 de 2026 cuyo objeto es, IMPLEMENTACIÓN,  MONITOREO Y SEGUIMIENTO  DEL PLAN DE SALUD  PÚBLICA  DE  INTERVENCIONES COLECTIVAS DE LA SECRETARÍA DE SALUD E INCLUSIÓN SOCIAL  DEL  DEPARTAMENTO  DE  ANTIOQUIA  MEDIANTE LA  REALIZACIÓN  DE  ACCIONES DE PROMOCIÓN DE LA SALUD Y GESTIÓN DEL RIESGO EN EL MARCO DEL PLAN DECENAL DE SALUD PÚBLICA 2022 - 2031- 2031</t>
  </si>
  <si>
    <r>
      <t xml:space="preserve">Prestación de servicios como </t>
    </r>
    <r>
      <rPr>
        <sz val="11"/>
        <color rgb="FF000000"/>
        <rFont val="Arial Narrow"/>
        <family val="2"/>
        <charset val="1"/>
      </rPr>
      <t>Profesional social territorial</t>
    </r>
    <r>
      <rPr>
        <sz val="11"/>
        <color theme="1"/>
        <rFont val="Arial Narrow"/>
        <family val="2"/>
        <charset val="1"/>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</si>
  <si>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 Prestación de servicios como </t>
    </r>
    <r>
      <rPr>
        <sz val="11"/>
        <color rgb="FF000000"/>
        <rFont val="Arial Narrow"/>
        <family val="2"/>
        <charset val="1"/>
      </rPr>
      <t xml:space="preserve">psicólogo(a) territorial   </t>
    </r>
    <r>
      <rPr>
        <sz val="11"/>
        <color theme="1"/>
        <rFont val="Arial Narrow"/>
        <family val="2"/>
        <charset val="1"/>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</si>
  <si>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Prestación de servicios como </t>
    </r>
    <r>
      <rPr>
        <sz val="11"/>
        <color rgb="FF000000"/>
        <rFont val="Arial Narrow"/>
        <family val="2"/>
        <charset val="1"/>
      </rPr>
      <t>Profesional social territorial</t>
    </r>
    <r>
      <rPr>
        <sz val="11"/>
        <color theme="1"/>
        <rFont val="Arial Narrow"/>
        <family val="2"/>
        <charset val="1"/>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</si>
  <si>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Prestación de servicios como </t>
    </r>
    <r>
      <rPr>
        <sz val="11"/>
        <color rgb="FF000000"/>
        <rFont val="Arial Narrow"/>
        <family val="2"/>
        <charset val="1"/>
      </rPr>
      <t xml:space="preserve">psicólogo(a) territorial, </t>
    </r>
    <r>
      <rPr>
        <sz val="11"/>
        <color theme="1"/>
        <rFont val="Arial Narrow"/>
        <family val="2"/>
        <charset val="1"/>
      </rPr>
      <t xml:space="preserve">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</si>
  <si>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t>2026CPSP239</t>
  </si>
  <si>
    <t>SOLANYE MARIN TORRES</t>
  </si>
  <si>
    <t>Prestación de servicios profesionales en el apoyo de los procesos al área de Contabilidad y presupuesto de acuerdo con las necesidades de la Empresa Social del Estado Hospital Mental de Antioquia María Upegui — HOMO</t>
  </si>
  <si>
    <t>2026CPSP242</t>
  </si>
  <si>
    <t>LINA MARIA HIGUITA RIVERA</t>
  </si>
  <si>
    <t>Prestación de servicios profesionales, para brindar asesoría integral y acompañamiento a la E.S.E Hospital Mental de Antioquia María Upegui en cumplimiento a las normas de empleo público, carrera administrativa y régimen disciplinario</t>
  </si>
  <si>
    <t>OK</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</si>
</sst>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_(&quot;$&quot;\ * \(#,##0\);_(&quot;$&quot;\ * &quot;-&quot;??_);_(@_)"/>
    <numFmt numFmtId="166" formatCode="_-&quot;$&quot;\ * #,##0_-;\-&quot;$&quot;\ * #,##0_-;_-&quot;$&quot;\ * &quot;-&quot;??_-;_-@_-"/>
    <numFmt numFmtId="167" formatCode="[$$-240A]\ #,##0;[Red][$$-240A]\ #,##0"/>
    <numFmt numFmtId="168" formatCode="_-[$$-240A]\ * #,##0_-;\-[$$-240A]\ * #,##0_-;_-[$$-240A]\ * &quot;-&quot;??_-;_-@_-"/>
    <numFmt numFmtId="169" formatCode="d/m/yyyy"/>
    <numFmt numFmtId="170" formatCode="_-&quot;$&quot;\ * #,##0_-;\-&quot;$&quot;\ * #,##0_-;_-&quot;$&quot;\ * &quot;-&quot;??_-;_-@"/>
    <numFmt numFmtId="171" formatCode="dd/mm/yyyy"/>
  </numFmts>
  <fonts count="52" x14ac:knownFonts="1">
    <font>
      <sz val="11"/>
      <color theme="1"/>
      <name val="Calibri"/>
      <family val="2"/>
      <scheme val="minor"/>
    </font>
    <font>
      <sz val="11"/>
      <color theme="1"/>
      <name val="Calibri"/>
      <family val="2"/>
      <scheme val="minor"/>
    </font>
    <font>
      <sz val="10"/>
      <name val="Arial"/>
      <family val="2"/>
    </font>
    <font>
      <sz val="8"/>
      <name val="Arial"/>
      <family val="2"/>
    </font>
    <font>
      <sz val="8"/>
      <color indexed="81"/>
      <name val="Arial Narrow"/>
      <family val="2"/>
    </font>
    <font>
      <sz val="9"/>
      <color indexed="81"/>
      <name val="Tahoma"/>
      <family val="2"/>
    </font>
    <font>
      <sz val="16"/>
      <color theme="1"/>
      <name val="Arial"/>
      <family val="2"/>
    </font>
    <font>
      <b/>
      <sz val="10"/>
      <name val="Arial Narrow"/>
      <family val="2"/>
    </font>
    <font>
      <sz val="10"/>
      <name val="Arial Narrow"/>
      <family val="2"/>
    </font>
    <font>
      <b/>
      <sz val="18"/>
      <name val="Calibri"/>
      <family val="2"/>
      <scheme val="minor"/>
    </font>
    <font>
      <sz val="11"/>
      <color theme="1"/>
      <name val="Arial"/>
      <family val="2"/>
    </font>
    <font>
      <b/>
      <sz val="11"/>
      <color rgb="FF385723"/>
      <name val="Arial"/>
      <family val="2"/>
    </font>
    <font>
      <b/>
      <sz val="14"/>
      <color rgb="FF385723"/>
      <name val="Arial"/>
      <family val="2"/>
    </font>
    <font>
      <sz val="11"/>
      <name val="Calibri"/>
      <family val="2"/>
      <scheme val="minor"/>
    </font>
    <font>
      <b/>
      <sz val="11"/>
      <name val="Calibri"/>
      <family val="2"/>
      <scheme val="minor"/>
    </font>
    <font>
      <sz val="11"/>
      <color theme="1"/>
      <name val="Cambria"/>
      <family val="1"/>
    </font>
    <font>
      <b/>
      <sz val="11"/>
      <color theme="1"/>
      <name val="Calibri"/>
      <family val="2"/>
      <scheme val="minor"/>
    </font>
    <font>
      <b/>
      <sz val="14"/>
      <color rgb="FF385723"/>
      <name val="Cambria"/>
      <family val="1"/>
    </font>
    <font>
      <b/>
      <sz val="14"/>
      <name val="Cambria"/>
      <family val="1"/>
    </font>
    <font>
      <sz val="14"/>
      <color rgb="FF000000"/>
      <name val="Cambria"/>
      <family val="1"/>
    </font>
    <font>
      <sz val="14"/>
      <name val="Cambria"/>
      <family val="1"/>
    </font>
    <font>
      <b/>
      <sz val="14"/>
      <color theme="1"/>
      <name val="Cambria"/>
      <family val="1"/>
    </font>
    <font>
      <sz val="14"/>
      <color rgb="FFFF0000"/>
      <name val="Cambria"/>
      <family val="1"/>
    </font>
    <font>
      <vertAlign val="superscript"/>
      <sz val="14"/>
      <color theme="1"/>
      <name val="Cambria"/>
      <family val="1"/>
    </font>
    <font>
      <b/>
      <sz val="14"/>
      <color theme="9" tint="-0.499984740745262"/>
      <name val="Cambria"/>
      <family val="1"/>
    </font>
    <font>
      <sz val="14"/>
      <color theme="9" tint="-0.499984740745262"/>
      <name val="Cambria"/>
      <family val="1"/>
    </font>
    <font>
      <sz val="11"/>
      <color theme="1"/>
      <name val="Arial Narrow"/>
      <family val="2"/>
    </font>
    <font>
      <sz val="12"/>
      <color theme="1"/>
      <name val="Arial Narrow"/>
      <family val="2"/>
    </font>
    <font>
      <sz val="9"/>
      <color theme="1"/>
      <name val="Arial"/>
      <family val="2"/>
    </font>
    <font>
      <b/>
      <sz val="8"/>
      <name val="Arial"/>
      <family val="2"/>
    </font>
    <font>
      <sz val="11"/>
      <name val="Cambria"/>
      <family val="1"/>
    </font>
    <font>
      <sz val="11"/>
      <color rgb="FF000000"/>
      <name val="Arial Narrow"/>
      <family val="2"/>
    </font>
    <font>
      <sz val="11"/>
      <color theme="1"/>
      <name val="Calibri"/>
      <family val="2"/>
    </font>
    <font>
      <sz val="9"/>
      <color theme="1"/>
      <name val="Arial"/>
    </font>
    <font>
      <sz val="11"/>
      <color theme="1"/>
      <name val="Arial Narrow"/>
    </font>
    <font>
      <sz val="11"/>
      <color theme="1"/>
      <name val="Calibri"/>
    </font>
    <font>
      <sz val="12"/>
      <color theme="1"/>
      <name val="Arial Narrow"/>
    </font>
    <font>
      <sz val="9"/>
      <color theme="1"/>
      <name val="Calibri Light"/>
      <family val="2"/>
      <scheme val="major"/>
    </font>
    <font>
      <sz val="11"/>
      <color theme="1"/>
      <name val="Calibri Light"/>
      <family val="2"/>
      <scheme val="major"/>
    </font>
    <font>
      <sz val="12"/>
      <color theme="1"/>
      <name val="Calibri Light"/>
      <family val="2"/>
      <scheme val="major"/>
    </font>
    <font>
      <sz val="12"/>
      <color rgb="FF000000"/>
      <name val="Calibri Light"/>
      <family val="2"/>
      <scheme val="major"/>
    </font>
    <font>
      <sz val="11"/>
      <color rgb="FF000000"/>
      <name val="Calibri Light"/>
      <family val="2"/>
      <scheme val="major"/>
    </font>
    <font>
      <sz val="11.5"/>
      <color theme="1"/>
      <name val="Arial Narrow"/>
      <family val="2"/>
    </font>
    <font>
      <sz val="11"/>
      <color theme="1"/>
      <name val="Arial Narrow"/>
      <family val="2"/>
      <charset val="1"/>
    </font>
    <font>
      <sz val="11.5"/>
      <color rgb="FF000000"/>
      <name val="Arial Narrow"/>
      <family val="2"/>
    </font>
    <font>
      <sz val="12"/>
      <color rgb="FF000000"/>
      <name val="Arial Narrow"/>
      <family val="2"/>
    </font>
    <font>
      <sz val="11.5"/>
      <color theme="1"/>
      <name val="Arial Narrow"/>
      <family val="2"/>
      <charset val="1"/>
    </font>
    <font>
      <sz val="12"/>
      <color theme="1"/>
      <name val="Arial Narrow"/>
      <family val="2"/>
      <charset val="1"/>
    </font>
    <font>
      <sz val="12"/>
      <color rgb="FF000000"/>
      <name val="Arial"/>
      <family val="2"/>
    </font>
    <font>
      <sz val="11.5"/>
      <color rgb="FF000000"/>
      <name val="Arial Narrow"/>
      <family val="2"/>
      <charset val="1"/>
    </font>
    <font>
      <sz val="11"/>
      <color rgb="FF000000"/>
      <name val="Arial Narrow"/>
      <family val="2"/>
      <charset val="1"/>
    </font>
    <font>
      <sz val="11"/>
      <color theme="1"/>
      <name val="Arial"/>
      <family val="2"/>
      <charset val="1"/>
    </font>
  </fonts>
  <fills count="10">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59999389629810485"/>
        <bgColor indexed="65"/>
      </patternFill>
    </fill>
    <fill>
      <patternFill patternType="solid">
        <fgColor theme="7"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rgb="FFFFFFFF"/>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s>
  <cellStyleXfs count="28">
    <xf numFmtId="0" fontId="0" fillId="0" borderId="0"/>
    <xf numFmtId="0" fontId="2" fillId="0" borderId="0"/>
    <xf numFmtId="16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0" fontId="1" fillId="8" borderId="0" applyNumberFormat="0" applyBorder="0" applyAlignment="0" applyProtection="0"/>
  </cellStyleXfs>
  <cellXfs count="249">
    <xf numFmtId="0" fontId="0" fillId="0" borderId="0" xfId="0"/>
    <xf numFmtId="0" fontId="3" fillId="0" borderId="0" xfId="0" applyFont="1" applyFill="1" applyBorder="1"/>
    <xf numFmtId="0" fontId="6" fillId="0" borderId="0" xfId="0" applyFont="1"/>
    <xf numFmtId="3" fontId="6" fillId="0" borderId="0" xfId="0" applyNumberFormat="1" applyFont="1"/>
    <xf numFmtId="0" fontId="3" fillId="0" borderId="0" xfId="0" applyFont="1" applyBorder="1"/>
    <xf numFmtId="0" fontId="3" fillId="0" borderId="0" xfId="0" applyFont="1" applyBorder="1" applyAlignment="1">
      <alignment horizontal="center"/>
    </xf>
    <xf numFmtId="0" fontId="8" fillId="3" borderId="0" xfId="0" applyFont="1" applyFill="1"/>
    <xf numFmtId="0" fontId="8" fillId="3" borderId="0" xfId="0" applyFont="1" applyFill="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justify" vertical="center"/>
    </xf>
    <xf numFmtId="0" fontId="10" fillId="0" borderId="0" xfId="0" applyFont="1"/>
    <xf numFmtId="0" fontId="11" fillId="3" borderId="2" xfId="0" applyFont="1" applyFill="1" applyBorder="1" applyAlignment="1">
      <alignment horizontal="center" vertical="center" wrapText="1" readingOrder="1"/>
    </xf>
    <xf numFmtId="0" fontId="11" fillId="3" borderId="0" xfId="0" applyFont="1" applyFill="1" applyBorder="1" applyAlignment="1">
      <alignment horizontal="center" vertical="center" wrapText="1" readingOrder="1"/>
    </xf>
    <xf numFmtId="1" fontId="7" fillId="5" borderId="16" xfId="0" applyNumberFormat="1" applyFont="1" applyFill="1" applyBorder="1" applyAlignment="1">
      <alignment horizontal="center" vertical="center"/>
    </xf>
    <xf numFmtId="0" fontId="7" fillId="5" borderId="17" xfId="0" applyFont="1" applyFill="1" applyBorder="1" applyAlignment="1">
      <alignment horizontal="center" vertical="center"/>
    </xf>
    <xf numFmtId="0" fontId="7" fillId="5" borderId="18" xfId="0" applyFont="1" applyFill="1" applyBorder="1" applyAlignment="1">
      <alignment horizontal="center" vertical="center" wrapText="1"/>
    </xf>
    <xf numFmtId="0" fontId="15" fillId="0" borderId="0" xfId="0" applyFont="1" applyFill="1" applyBorder="1" applyAlignment="1">
      <alignment horizontal="left" vertical="top"/>
    </xf>
    <xf numFmtId="0" fontId="15" fillId="0" borderId="0" xfId="0" applyFont="1" applyFill="1" applyBorder="1" applyAlignment="1">
      <alignment horizontal="left" vertical="top" wrapText="1"/>
    </xf>
    <xf numFmtId="14" fontId="15" fillId="0" borderId="0" xfId="0" applyNumberFormat="1" applyFont="1" applyFill="1" applyBorder="1" applyAlignment="1">
      <alignment horizontal="left" vertical="top"/>
    </xf>
    <xf numFmtId="0" fontId="17" fillId="3" borderId="2" xfId="0" applyFont="1" applyFill="1" applyBorder="1" applyAlignment="1">
      <alignment horizontal="center" vertical="center" wrapText="1" readingOrder="1"/>
    </xf>
    <xf numFmtId="0" fontId="17" fillId="3" borderId="0" xfId="0" applyFont="1" applyFill="1" applyBorder="1" applyAlignment="1">
      <alignment horizontal="center" vertical="center" wrapText="1" readingOrder="1"/>
    </xf>
    <xf numFmtId="0" fontId="19" fillId="5" borderId="1" xfId="0" applyFont="1" applyFill="1" applyBorder="1" applyAlignment="1">
      <alignment horizontal="left" vertical="center" wrapText="1" readingOrder="1"/>
    </xf>
    <xf numFmtId="0" fontId="19" fillId="3" borderId="1" xfId="0" applyFont="1" applyFill="1" applyBorder="1" applyAlignment="1">
      <alignment horizontal="left" vertical="center" wrapText="1" readingOrder="1"/>
    </xf>
    <xf numFmtId="0" fontId="22" fillId="5" borderId="1" xfId="0" applyFont="1" applyFill="1" applyBorder="1" applyAlignment="1">
      <alignment horizontal="left" vertical="center" wrapText="1" readingOrder="1"/>
    </xf>
    <xf numFmtId="0" fontId="23" fillId="3" borderId="0" xfId="0" applyFont="1" applyFill="1" applyBorder="1" applyAlignment="1">
      <alignment horizontal="center" vertical="center"/>
    </xf>
    <xf numFmtId="0" fontId="21" fillId="3" borderId="0" xfId="0" applyFont="1" applyFill="1" applyBorder="1" applyAlignment="1">
      <alignment horizontal="center" vertical="center"/>
    </xf>
    <xf numFmtId="1" fontId="24" fillId="6" borderId="10" xfId="0" applyNumberFormat="1" applyFont="1" applyFill="1" applyBorder="1" applyAlignment="1">
      <alignment horizontal="center" vertical="center" wrapText="1"/>
    </xf>
    <xf numFmtId="165" fontId="13" fillId="3" borderId="0" xfId="2" applyNumberFormat="1" applyFont="1" applyFill="1"/>
    <xf numFmtId="165" fontId="14" fillId="5" borderId="17" xfId="2" applyNumberFormat="1" applyFont="1" applyFill="1" applyBorder="1" applyAlignment="1">
      <alignment horizontal="center" vertical="center"/>
    </xf>
    <xf numFmtId="165" fontId="13" fillId="0" borderId="0" xfId="2" applyNumberFormat="1" applyFont="1" applyBorder="1"/>
    <xf numFmtId="42" fontId="20" fillId="5" borderId="1" xfId="3" applyFont="1" applyFill="1" applyBorder="1" applyAlignment="1">
      <alignment horizontal="right" vertical="center" wrapText="1"/>
    </xf>
    <xf numFmtId="42" fontId="20" fillId="3" borderId="1" xfId="3" applyFont="1" applyFill="1" applyBorder="1" applyAlignment="1">
      <alignment horizontal="right" vertical="center" wrapText="1"/>
    </xf>
    <xf numFmtId="42" fontId="19" fillId="5" borderId="1" xfId="3" applyFont="1" applyFill="1" applyBorder="1" applyAlignment="1">
      <alignment horizontal="right" vertical="center"/>
    </xf>
    <xf numFmtId="42" fontId="20" fillId="3" borderId="0" xfId="3" applyFont="1" applyFill="1" applyBorder="1" applyAlignment="1">
      <alignment horizontal="center" vertical="center" wrapText="1"/>
    </xf>
    <xf numFmtId="42" fontId="24" fillId="6" borderId="11" xfId="3" applyFont="1" applyFill="1" applyBorder="1" applyAlignment="1">
      <alignment horizontal="right" vertical="center" wrapText="1"/>
    </xf>
    <xf numFmtId="42" fontId="18" fillId="3" borderId="3" xfId="3" applyFont="1" applyFill="1" applyBorder="1" applyAlignment="1">
      <alignment horizontal="right" vertical="center" wrapText="1"/>
    </xf>
    <xf numFmtId="3" fontId="21" fillId="0" borderId="5" xfId="0" applyNumberFormat="1" applyFont="1" applyBorder="1" applyAlignment="1">
      <alignment horizontal="center"/>
    </xf>
    <xf numFmtId="3" fontId="20" fillId="5" borderId="1" xfId="0" applyNumberFormat="1" applyFont="1" applyFill="1" applyBorder="1" applyAlignment="1">
      <alignment horizontal="center" vertical="center" wrapText="1"/>
    </xf>
    <xf numFmtId="3" fontId="20" fillId="3" borderId="1" xfId="0" applyNumberFormat="1" applyFont="1" applyFill="1" applyBorder="1" applyAlignment="1">
      <alignment horizontal="center" vertical="center" wrapText="1"/>
    </xf>
    <xf numFmtId="0" fontId="15" fillId="0" borderId="0" xfId="0" applyNumberFormat="1" applyFont="1" applyFill="1" applyBorder="1" applyAlignment="1">
      <alignment horizontal="left" vertical="top"/>
    </xf>
    <xf numFmtId="0" fontId="16" fillId="3" borderId="1" xfId="0" applyFont="1" applyFill="1" applyBorder="1" applyAlignment="1">
      <alignment horizontal="left" vertical="top" wrapText="1"/>
    </xf>
    <xf numFmtId="1" fontId="7" fillId="5" borderId="19" xfId="0" applyNumberFormat="1" applyFont="1" applyFill="1" applyBorder="1" applyAlignment="1">
      <alignment horizontal="center" vertical="center"/>
    </xf>
    <xf numFmtId="0" fontId="7" fillId="5" borderId="20" xfId="0" applyFont="1" applyFill="1" applyBorder="1" applyAlignment="1">
      <alignment horizontal="center" vertical="center"/>
    </xf>
    <xf numFmtId="0" fontId="18" fillId="4" borderId="1" xfId="0" applyFont="1" applyFill="1" applyBorder="1" applyAlignment="1">
      <alignment horizontal="center" vertical="center" wrapText="1" readingOrder="1"/>
    </xf>
    <xf numFmtId="166" fontId="0" fillId="0" borderId="1" xfId="8" applyNumberFormat="1" applyFont="1" applyFill="1" applyBorder="1"/>
    <xf numFmtId="166" fontId="0" fillId="0" borderId="1" xfId="8" applyNumberFormat="1" applyFont="1" applyFill="1" applyBorder="1" applyAlignment="1">
      <alignment wrapText="1"/>
    </xf>
    <xf numFmtId="0" fontId="19" fillId="0" borderId="1" xfId="0" applyFont="1" applyFill="1" applyBorder="1" applyAlignment="1">
      <alignment horizontal="left" vertical="center" wrapText="1" readingOrder="1"/>
    </xf>
    <xf numFmtId="3" fontId="20" fillId="0" borderId="1" xfId="0" applyNumberFormat="1" applyFont="1" applyFill="1" applyBorder="1" applyAlignment="1">
      <alignment horizontal="center" vertical="center" wrapText="1"/>
    </xf>
    <xf numFmtId="42" fontId="20" fillId="0" borderId="1" xfId="3" applyFont="1" applyFill="1" applyBorder="1" applyAlignment="1">
      <alignment horizontal="right" vertical="center" wrapText="1"/>
    </xf>
    <xf numFmtId="42" fontId="6" fillId="0" borderId="0" xfId="0" applyNumberFormat="1" applyFont="1"/>
    <xf numFmtId="0" fontId="3" fillId="0" borderId="0" xfId="0" applyFont="1" applyFill="1" applyBorder="1" applyAlignment="1">
      <alignment horizontal="left" vertical="top"/>
    </xf>
    <xf numFmtId="0" fontId="0" fillId="0" borderId="1" xfId="0" applyFill="1" applyBorder="1"/>
    <xf numFmtId="14" fontId="0" fillId="0" borderId="1" xfId="0" applyNumberFormat="1" applyFill="1" applyBorder="1"/>
    <xf numFmtId="0" fontId="0" fillId="0" borderId="1" xfId="0" applyFill="1" applyBorder="1" applyAlignment="1">
      <alignment wrapText="1"/>
    </xf>
    <xf numFmtId="0" fontId="26" fillId="0" borderId="1" xfId="0" applyFont="1" applyFill="1" applyBorder="1" applyAlignment="1">
      <alignment wrapText="1"/>
    </xf>
    <xf numFmtId="0" fontId="7" fillId="5" borderId="21" xfId="0" applyFont="1" applyFill="1" applyBorder="1" applyAlignment="1">
      <alignment horizontal="center" vertical="center"/>
    </xf>
    <xf numFmtId="0" fontId="0" fillId="0" borderId="0" xfId="0" applyFill="1"/>
    <xf numFmtId="0" fontId="26" fillId="0" borderId="1" xfId="0" applyFont="1" applyFill="1" applyBorder="1" applyAlignment="1">
      <alignment horizontal="left" vertical="justify" wrapText="1"/>
    </xf>
    <xf numFmtId="0" fontId="7" fillId="5" borderId="1" xfId="0" applyFont="1" applyFill="1" applyBorder="1" applyAlignment="1">
      <alignment horizontal="center" vertical="center" wrapText="1"/>
    </xf>
    <xf numFmtId="0" fontId="8" fillId="0" borderId="0" xfId="0" applyFont="1" applyFill="1"/>
    <xf numFmtId="42" fontId="8" fillId="0" borderId="0" xfId="3" applyFont="1" applyFill="1"/>
    <xf numFmtId="165" fontId="13" fillId="0" borderId="0" xfId="2" applyNumberFormat="1" applyFont="1" applyFill="1"/>
    <xf numFmtId="0" fontId="8" fillId="0" borderId="0" xfId="0" applyFont="1" applyFill="1" applyAlignment="1">
      <alignment horizontal="center" vertical="center" wrapText="1"/>
    </xf>
    <xf numFmtId="0" fontId="16" fillId="0" borderId="1" xfId="27" applyFont="1" applyFill="1" applyBorder="1" applyAlignment="1">
      <alignment horizontal="center" vertical="center" wrapText="1"/>
    </xf>
    <xf numFmtId="42" fontId="16" fillId="0" borderId="1" xfId="3" applyFont="1" applyFill="1" applyBorder="1" applyAlignment="1">
      <alignment horizontal="center" vertical="center" wrapText="1"/>
    </xf>
    <xf numFmtId="166" fontId="16" fillId="0" borderId="1" xfId="3" applyNumberFormat="1" applyFont="1" applyFill="1" applyBorder="1" applyAlignment="1">
      <alignment horizontal="center" vertical="center" wrapText="1"/>
    </xf>
    <xf numFmtId="0" fontId="0" fillId="0" borderId="0" xfId="0" applyFont="1" applyFill="1" applyAlignment="1">
      <alignment wrapText="1"/>
    </xf>
    <xf numFmtId="0" fontId="0" fillId="0" borderId="0" xfId="0" applyFill="1" applyAlignment="1">
      <alignment wrapText="1"/>
    </xf>
    <xf numFmtId="166" fontId="0" fillId="0" borderId="0" xfId="3" applyNumberFormat="1" applyFont="1" applyFill="1"/>
    <xf numFmtId="0" fontId="0" fillId="0" borderId="0" xfId="0" applyFill="1" applyAlignment="1">
      <alignment horizontal="center" vertical="center" wrapText="1"/>
    </xf>
    <xf numFmtId="42" fontId="0" fillId="0" borderId="0" xfId="3" applyFont="1" applyFill="1"/>
    <xf numFmtId="0" fontId="26" fillId="0" borderId="1" xfId="0" applyFont="1" applyBorder="1" applyAlignment="1">
      <alignment horizontal="center" vertical="center" wrapText="1"/>
    </xf>
    <xf numFmtId="166" fontId="29" fillId="0" borderId="0" xfId="0" applyNumberFormat="1" applyFont="1" applyBorder="1"/>
    <xf numFmtId="0" fontId="29" fillId="0" borderId="0" xfId="0" applyFont="1" applyBorder="1"/>
    <xf numFmtId="0" fontId="6" fillId="0" borderId="0" xfId="0" applyFont="1" applyFill="1"/>
    <xf numFmtId="42" fontId="6" fillId="0" borderId="0" xfId="0" applyNumberFormat="1" applyFont="1" applyFill="1"/>
    <xf numFmtId="0" fontId="6" fillId="0" borderId="0" xfId="0" applyFont="1" applyFill="1" applyAlignment="1">
      <alignment horizontal="left"/>
    </xf>
    <xf numFmtId="42" fontId="6" fillId="0" borderId="0" xfId="0" applyNumberFormat="1" applyFont="1" applyFill="1" applyAlignment="1">
      <alignment horizontal="left"/>
    </xf>
    <xf numFmtId="1" fontId="7" fillId="5"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165" fontId="14" fillId="5" borderId="1" xfId="2" applyNumberFormat="1" applyFont="1" applyFill="1" applyBorder="1" applyAlignment="1">
      <alignment horizontal="center" vertical="center"/>
    </xf>
    <xf numFmtId="0" fontId="26" fillId="0" borderId="1" xfId="0" applyFont="1" applyBorder="1" applyAlignment="1">
      <alignment wrapText="1"/>
    </xf>
    <xf numFmtId="0" fontId="3" fillId="0" borderId="1" xfId="0" applyFont="1" applyBorder="1"/>
    <xf numFmtId="3" fontId="30" fillId="0" borderId="1" xfId="2" applyNumberFormat="1" applyFont="1" applyBorder="1" applyAlignment="1">
      <alignment vertical="top"/>
    </xf>
    <xf numFmtId="42" fontId="19" fillId="0" borderId="1" xfId="3" applyFont="1" applyFill="1" applyBorder="1" applyAlignment="1">
      <alignment horizontal="right" vertical="center"/>
    </xf>
    <xf numFmtId="166" fontId="3" fillId="0" borderId="0" xfId="0" applyNumberFormat="1" applyFont="1" applyBorder="1"/>
    <xf numFmtId="0" fontId="3" fillId="0" borderId="0" xfId="0" applyFont="1" applyFill="1" applyBorder="1" applyAlignment="1"/>
    <xf numFmtId="0" fontId="7" fillId="5" borderId="1" xfId="0" applyFont="1" applyFill="1" applyBorder="1" applyAlignment="1">
      <alignment horizontal="center" vertical="justify" wrapText="1"/>
    </xf>
    <xf numFmtId="14" fontId="0" fillId="0" borderId="1" xfId="0" applyNumberFormat="1" applyBorder="1" applyAlignment="1">
      <alignment horizontal="center" vertical="center"/>
    </xf>
    <xf numFmtId="0" fontId="0" fillId="0" borderId="0" xfId="0" applyFill="1" applyBorder="1" applyAlignment="1">
      <alignment wrapText="1"/>
    </xf>
    <xf numFmtId="0" fontId="27" fillId="0" borderId="0" xfId="0" applyFont="1" applyFill="1" applyBorder="1" applyAlignment="1">
      <alignment wrapText="1"/>
    </xf>
    <xf numFmtId="14" fontId="0" fillId="0" borderId="0" xfId="0" applyNumberFormat="1" applyFill="1" applyBorder="1" applyAlignment="1">
      <alignment wrapText="1"/>
    </xf>
    <xf numFmtId="0" fontId="0" fillId="0" borderId="0" xfId="0" applyBorder="1" applyAlignment="1">
      <alignment wrapText="1"/>
    </xf>
    <xf numFmtId="14" fontId="0" fillId="0" borderId="1" xfId="0" applyNumberFormat="1" applyBorder="1" applyAlignment="1">
      <alignment horizontal="center" vertical="center" wrapText="1"/>
    </xf>
    <xf numFmtId="3" fontId="3" fillId="0" borderId="0" xfId="0" applyNumberFormat="1" applyFont="1" applyBorder="1"/>
    <xf numFmtId="0" fontId="0" fillId="0" borderId="1" xfId="0" applyFill="1" applyBorder="1" applyAlignment="1">
      <alignment horizontal="center" vertical="center" wrapText="1"/>
    </xf>
    <xf numFmtId="3" fontId="0" fillId="0" borderId="1" xfId="0" applyNumberFormat="1" applyFill="1" applyBorder="1" applyAlignment="1">
      <alignment horizontal="center" vertical="center" wrapText="1"/>
    </xf>
    <xf numFmtId="0" fontId="16" fillId="5" borderId="1" xfId="27" applyFont="1" applyFill="1" applyBorder="1" applyAlignment="1">
      <alignment horizontal="center" vertical="center" wrapText="1"/>
    </xf>
    <xf numFmtId="167" fontId="0" fillId="0" borderId="1" xfId="0" applyNumberFormat="1" applyBorder="1" applyAlignment="1">
      <alignment horizontal="center" vertical="center"/>
    </xf>
    <xf numFmtId="165" fontId="14" fillId="5" borderId="20" xfId="2" applyNumberFormat="1" applyFont="1" applyFill="1" applyBorder="1" applyAlignment="1">
      <alignment horizontal="center" vertical="center"/>
    </xf>
    <xf numFmtId="0" fontId="0" fillId="0" borderId="8" xfId="0" applyFill="1" applyBorder="1" applyAlignment="1">
      <alignment wrapText="1"/>
    </xf>
    <xf numFmtId="0" fontId="27" fillId="0" borderId="8" xfId="0" applyFont="1" applyFill="1" applyBorder="1" applyAlignment="1">
      <alignment wrapText="1"/>
    </xf>
    <xf numFmtId="14" fontId="0" fillId="0" borderId="8" xfId="0" applyNumberFormat="1" applyFill="1" applyBorder="1" applyAlignment="1">
      <alignment wrapText="1"/>
    </xf>
    <xf numFmtId="166" fontId="0" fillId="0" borderId="8" xfId="8" applyNumberFormat="1" applyFont="1" applyFill="1" applyBorder="1" applyAlignment="1">
      <alignment wrapText="1"/>
    </xf>
    <xf numFmtId="0" fontId="7" fillId="0" borderId="1" xfId="0" applyFont="1" applyFill="1" applyBorder="1" applyAlignment="1">
      <alignment horizontal="center" vertical="justify" wrapText="1"/>
    </xf>
    <xf numFmtId="3" fontId="0" fillId="0" borderId="1" xfId="0" applyNumberFormat="1" applyBorder="1" applyAlignment="1">
      <alignment horizontal="center" vertical="center" wrapText="1"/>
    </xf>
    <xf numFmtId="0" fontId="3" fillId="0" borderId="13" xfId="0" applyFont="1" applyBorder="1"/>
    <xf numFmtId="0" fontId="26" fillId="0" borderId="1" xfId="0" applyFont="1" applyBorder="1" applyAlignment="1">
      <alignment horizontal="center" wrapText="1"/>
    </xf>
    <xf numFmtId="0" fontId="26" fillId="0" borderId="1" xfId="0" applyFont="1" applyBorder="1" applyAlignment="1">
      <alignment horizontal="left" vertical="justify" wrapText="1"/>
    </xf>
    <xf numFmtId="3" fontId="6" fillId="0" borderId="0" xfId="0" applyNumberFormat="1" applyFont="1" applyFill="1"/>
    <xf numFmtId="3" fontId="18" fillId="4" borderId="5" xfId="0" applyNumberFormat="1" applyFont="1" applyFill="1" applyBorder="1" applyAlignment="1">
      <alignment horizontal="center" vertical="center" wrapText="1"/>
    </xf>
    <xf numFmtId="42" fontId="18" fillId="4" borderId="3" xfId="3" applyFont="1" applyFill="1" applyBorder="1" applyAlignment="1">
      <alignment horizontal="right" vertical="center" wrapText="1"/>
    </xf>
    <xf numFmtId="14" fontId="0" fillId="0" borderId="0" xfId="0" applyNumberFormat="1" applyBorder="1" applyAlignment="1">
      <alignment horizontal="center" vertical="center"/>
    </xf>
    <xf numFmtId="166" fontId="0" fillId="0" borderId="0" xfId="8" applyNumberFormat="1" applyFont="1" applyFill="1" applyBorder="1" applyAlignment="1">
      <alignment horizontal="center" vertical="center"/>
    </xf>
    <xf numFmtId="168" fontId="3" fillId="0" borderId="0" xfId="0" applyNumberFormat="1" applyFont="1" applyBorder="1"/>
    <xf numFmtId="1" fontId="7" fillId="5" borderId="22" xfId="0" applyNumberFormat="1" applyFont="1" applyFill="1" applyBorder="1" applyAlignment="1">
      <alignment horizontal="center" vertical="center"/>
    </xf>
    <xf numFmtId="169" fontId="32" fillId="0" borderId="24" xfId="0" applyNumberFormat="1" applyFont="1" applyBorder="1"/>
    <xf numFmtId="3" fontId="32" fillId="0" borderId="24" xfId="0" applyNumberFormat="1" applyFont="1" applyBorder="1"/>
    <xf numFmtId="170" fontId="3" fillId="0" borderId="0" xfId="0" applyNumberFormat="1" applyFont="1" applyBorder="1"/>
    <xf numFmtId="0" fontId="28" fillId="0" borderId="25" xfId="0" applyFont="1" applyBorder="1"/>
    <xf numFmtId="0" fontId="32" fillId="0" borderId="24" xfId="0" applyFont="1" applyBorder="1" applyAlignment="1">
      <alignment wrapText="1"/>
    </xf>
    <xf numFmtId="0" fontId="3" fillId="0" borderId="1" xfId="0" applyFont="1" applyFill="1" applyBorder="1" applyAlignment="1">
      <alignment horizontal="left" vertical="top"/>
    </xf>
    <xf numFmtId="0" fontId="32" fillId="0" borderId="1" xfId="0" applyFont="1" applyFill="1" applyBorder="1" applyAlignment="1">
      <alignment horizontal="center" vertical="center" wrapText="1"/>
    </xf>
    <xf numFmtId="0" fontId="32" fillId="0" borderId="1" xfId="0" applyFont="1" applyFill="1" applyBorder="1" applyAlignment="1">
      <alignment wrapText="1"/>
    </xf>
    <xf numFmtId="0" fontId="34" fillId="0" borderId="0" xfId="0" applyFont="1" applyAlignment="1">
      <alignment wrapText="1"/>
    </xf>
    <xf numFmtId="169" fontId="35" fillId="0" borderId="24" xfId="0" applyNumberFormat="1" applyFont="1" applyBorder="1" applyAlignment="1">
      <alignment horizontal="center" vertical="center"/>
    </xf>
    <xf numFmtId="170" fontId="35" fillId="0" borderId="24" xfId="0" applyNumberFormat="1" applyFont="1" applyBorder="1" applyAlignment="1">
      <alignment horizontal="center" vertical="center"/>
    </xf>
    <xf numFmtId="0" fontId="33" fillId="0" borderId="24" xfId="0" applyFont="1" applyBorder="1"/>
    <xf numFmtId="0" fontId="36" fillId="0" borderId="0" xfId="0" applyFont="1" applyAlignment="1">
      <alignment wrapText="1"/>
    </xf>
    <xf numFmtId="0" fontId="35" fillId="0" borderId="24" xfId="0" applyFont="1" applyBorder="1" applyAlignment="1">
      <alignment horizontal="center" vertical="center"/>
    </xf>
    <xf numFmtId="0" fontId="16" fillId="0" borderId="1" xfId="0" applyFont="1" applyFill="1" applyBorder="1" applyAlignment="1">
      <alignment horizontal="left" vertical="top" wrapText="1"/>
    </xf>
    <xf numFmtId="0" fontId="0" fillId="0" borderId="1" xfId="0" applyFont="1" applyFill="1" applyBorder="1" applyAlignment="1">
      <alignment wrapText="1"/>
    </xf>
    <xf numFmtId="42" fontId="0" fillId="0" borderId="1" xfId="3" applyFont="1" applyFill="1" applyBorder="1"/>
    <xf numFmtId="166" fontId="0" fillId="0" borderId="1" xfId="3" applyNumberFormat="1" applyFont="1" applyFill="1" applyBorder="1"/>
    <xf numFmtId="0" fontId="16" fillId="0" borderId="1" xfId="0" applyFont="1" applyFill="1" applyBorder="1" applyAlignment="1">
      <alignment horizontal="left" vertical="center" wrapText="1"/>
    </xf>
    <xf numFmtId="0" fontId="37" fillId="0" borderId="1" xfId="0" applyFont="1" applyFill="1" applyBorder="1" applyAlignment="1">
      <alignment horizontal="center" vertical="center"/>
    </xf>
    <xf numFmtId="0" fontId="38" fillId="0" borderId="1" xfId="0" applyFont="1" applyFill="1" applyBorder="1" applyAlignment="1">
      <alignment horizontal="center" vertical="center" wrapText="1"/>
    </xf>
    <xf numFmtId="169" fontId="38" fillId="0" borderId="1" xfId="0" applyNumberFormat="1" applyFont="1" applyFill="1" applyBorder="1" applyAlignment="1">
      <alignment horizontal="center" vertical="center" wrapText="1"/>
    </xf>
    <xf numFmtId="3" fontId="38" fillId="0" borderId="1" xfId="0" applyNumberFormat="1" applyFont="1" applyFill="1" applyBorder="1" applyAlignment="1">
      <alignment horizontal="center" vertical="center" wrapText="1"/>
    </xf>
    <xf numFmtId="0" fontId="39" fillId="0" borderId="1" xfId="0" applyFont="1" applyFill="1" applyBorder="1" applyAlignment="1">
      <alignment horizontal="center" vertical="center"/>
    </xf>
    <xf numFmtId="0" fontId="40" fillId="0" borderId="1"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38" fillId="0" borderId="1" xfId="0" applyFont="1" applyFill="1" applyBorder="1" applyAlignment="1">
      <alignment horizontal="center" vertical="center"/>
    </xf>
    <xf numFmtId="171" fontId="38" fillId="0" borderId="1" xfId="0" applyNumberFormat="1" applyFont="1" applyFill="1" applyBorder="1" applyAlignment="1">
      <alignment horizontal="center" vertical="center" wrapText="1"/>
    </xf>
    <xf numFmtId="3" fontId="38" fillId="0" borderId="1" xfId="0" applyNumberFormat="1" applyFont="1" applyFill="1" applyBorder="1" applyAlignment="1">
      <alignment horizontal="center" vertical="center"/>
    </xf>
    <xf numFmtId="171" fontId="39" fillId="0" borderId="1" xfId="0" applyNumberFormat="1" applyFont="1" applyFill="1" applyBorder="1" applyAlignment="1">
      <alignment horizontal="center" vertical="center" wrapText="1"/>
    </xf>
    <xf numFmtId="0" fontId="9" fillId="0" borderId="0" xfId="0" applyFont="1" applyFill="1" applyBorder="1" applyAlignment="1">
      <alignment vertical="center"/>
    </xf>
    <xf numFmtId="0" fontId="26" fillId="0" borderId="0" xfId="0" applyFont="1" applyFill="1" applyAlignment="1">
      <alignment wrapText="1"/>
    </xf>
    <xf numFmtId="0" fontId="32" fillId="0" borderId="24" xfId="0" applyFont="1" applyFill="1" applyBorder="1" applyAlignment="1">
      <alignment wrapText="1"/>
    </xf>
    <xf numFmtId="169" fontId="32" fillId="0" borderId="1" xfId="0" applyNumberFormat="1" applyFont="1" applyFill="1" applyBorder="1"/>
    <xf numFmtId="0" fontId="42" fillId="0" borderId="0" xfId="0" applyFont="1" applyFill="1" applyAlignment="1">
      <alignment wrapText="1"/>
    </xf>
    <xf numFmtId="0" fontId="42" fillId="0" borderId="1" xfId="0" applyFont="1" applyFill="1" applyBorder="1" applyAlignment="1">
      <alignment wrapText="1"/>
    </xf>
    <xf numFmtId="3" fontId="0" fillId="0" borderId="1" xfId="0" applyNumberFormat="1" applyFill="1" applyBorder="1"/>
    <xf numFmtId="0" fontId="7" fillId="5" borderId="3" xfId="0" applyFont="1" applyFill="1" applyBorder="1" applyAlignment="1">
      <alignment horizontal="center" vertical="center" wrapText="1"/>
    </xf>
    <xf numFmtId="0" fontId="28" fillId="0" borderId="1" xfId="0" applyFont="1" applyFill="1" applyBorder="1" applyAlignment="1">
      <alignment horizontal="center"/>
    </xf>
    <xf numFmtId="0" fontId="26" fillId="0" borderId="1" xfId="0" applyFont="1" applyFill="1" applyBorder="1" applyAlignment="1">
      <alignment horizontal="center" wrapText="1"/>
    </xf>
    <xf numFmtId="169" fontId="32" fillId="0" borderId="1" xfId="0" applyNumberFormat="1" applyFont="1" applyFill="1" applyBorder="1" applyAlignment="1">
      <alignment horizontal="center" vertical="center"/>
    </xf>
    <xf numFmtId="170" fontId="32" fillId="0" borderId="1" xfId="0" applyNumberFormat="1" applyFont="1" applyFill="1" applyBorder="1" applyAlignment="1">
      <alignment horizontal="center" vertical="center"/>
    </xf>
    <xf numFmtId="0" fontId="27" fillId="0" borderId="1" xfId="0" applyFont="1" applyFill="1" applyBorder="1" applyAlignment="1">
      <alignment wrapText="1"/>
    </xf>
    <xf numFmtId="0" fontId="1" fillId="0" borderId="24" xfId="0" applyFont="1" applyFill="1" applyBorder="1" applyAlignment="1">
      <alignment horizontal="center" vertical="center" wrapText="1"/>
    </xf>
    <xf numFmtId="0" fontId="27" fillId="0" borderId="24" xfId="0" applyFont="1" applyFill="1" applyBorder="1" applyAlignment="1">
      <alignment wrapText="1"/>
    </xf>
    <xf numFmtId="0" fontId="42" fillId="0" borderId="24" xfId="0" applyFont="1" applyFill="1" applyBorder="1" applyAlignment="1">
      <alignment wrapText="1"/>
    </xf>
    <xf numFmtId="14" fontId="0" fillId="0" borderId="24" xfId="0" applyNumberFormat="1" applyFill="1" applyBorder="1" applyAlignment="1">
      <alignment wrapText="1"/>
    </xf>
    <xf numFmtId="3" fontId="0" fillId="0" borderId="24" xfId="0" applyNumberFormat="1" applyFill="1" applyBorder="1" applyAlignment="1">
      <alignment wrapText="1"/>
    </xf>
    <xf numFmtId="0" fontId="26" fillId="0" borderId="24" xfId="0" applyFont="1" applyFill="1" applyBorder="1" applyAlignment="1">
      <alignment wrapText="1"/>
    </xf>
    <xf numFmtId="3" fontId="1" fillId="0" borderId="24" xfId="0" applyNumberFormat="1" applyFont="1" applyFill="1" applyBorder="1" applyAlignment="1">
      <alignment wrapText="1"/>
    </xf>
    <xf numFmtId="14" fontId="1" fillId="0" borderId="24" xfId="0" applyNumberFormat="1" applyFont="1" applyFill="1" applyBorder="1" applyAlignment="1">
      <alignment wrapText="1"/>
    </xf>
    <xf numFmtId="0" fontId="26" fillId="0" borderId="24" xfId="0" applyFont="1" applyFill="1" applyBorder="1" applyAlignment="1">
      <alignment horizontal="justify" vertical="center" wrapText="1"/>
    </xf>
    <xf numFmtId="0" fontId="27" fillId="0" borderId="24" xfId="0" applyFont="1" applyFill="1" applyBorder="1" applyAlignment="1">
      <alignment horizontal="justify" vertical="center" wrapText="1"/>
    </xf>
    <xf numFmtId="0" fontId="32" fillId="0" borderId="24" xfId="0" applyFont="1" applyFill="1" applyBorder="1" applyAlignment="1">
      <alignment horizontal="center" vertical="center" wrapText="1"/>
    </xf>
    <xf numFmtId="0" fontId="31" fillId="0" borderId="24" xfId="0" applyFont="1" applyFill="1" applyBorder="1" applyAlignment="1">
      <alignment wrapText="1"/>
    </xf>
    <xf numFmtId="0" fontId="46" fillId="0" borderId="24" xfId="0" applyFont="1" applyFill="1" applyBorder="1" applyAlignment="1">
      <alignment wrapText="1"/>
    </xf>
    <xf numFmtId="0" fontId="43" fillId="0" borderId="24" xfId="0" applyFont="1" applyFill="1" applyBorder="1" applyAlignment="1">
      <alignment wrapText="1"/>
    </xf>
    <xf numFmtId="0" fontId="45" fillId="0" borderId="24" xfId="0" applyFont="1" applyFill="1" applyBorder="1" applyAlignment="1">
      <alignment wrapText="1"/>
    </xf>
    <xf numFmtId="0" fontId="43" fillId="0" borderId="0" xfId="0" applyFont="1" applyFill="1" applyAlignment="1">
      <alignment wrapText="1"/>
    </xf>
    <xf numFmtId="0" fontId="32" fillId="0" borderId="25" xfId="0" applyFont="1" applyFill="1" applyBorder="1" applyAlignment="1">
      <alignment wrapText="1"/>
    </xf>
    <xf numFmtId="14" fontId="0" fillId="0" borderId="25" xfId="0" applyNumberFormat="1" applyFill="1" applyBorder="1" applyAlignment="1">
      <alignment wrapText="1"/>
    </xf>
    <xf numFmtId="3" fontId="0" fillId="0" borderId="27" xfId="0" applyNumberFormat="1" applyFill="1" applyBorder="1" applyAlignment="1">
      <alignment wrapText="1"/>
    </xf>
    <xf numFmtId="0" fontId="0" fillId="0" borderId="27" xfId="0" applyFill="1" applyBorder="1" applyAlignment="1">
      <alignment wrapText="1"/>
    </xf>
    <xf numFmtId="0" fontId="16" fillId="0" borderId="3" xfId="27" applyFont="1" applyFill="1" applyBorder="1" applyAlignment="1">
      <alignment horizontal="center" vertical="center" wrapText="1"/>
    </xf>
    <xf numFmtId="3" fontId="0" fillId="0" borderId="26" xfId="0" applyNumberFormat="1" applyFill="1" applyBorder="1" applyAlignment="1">
      <alignment wrapText="1"/>
    </xf>
    <xf numFmtId="3" fontId="0" fillId="0" borderId="1" xfId="0" applyNumberFormat="1" applyFill="1" applyBorder="1" applyAlignment="1">
      <alignment wrapText="1"/>
    </xf>
    <xf numFmtId="0" fontId="27" fillId="0" borderId="0" xfId="0" applyFont="1" applyFill="1" applyAlignment="1">
      <alignment wrapText="1"/>
    </xf>
    <xf numFmtId="0" fontId="47" fillId="0" borderId="0" xfId="0" applyFont="1" applyFill="1" applyAlignment="1">
      <alignment wrapText="1"/>
    </xf>
    <xf numFmtId="0" fontId="8" fillId="0" borderId="1" xfId="0" applyFont="1" applyFill="1" applyBorder="1"/>
    <xf numFmtId="42" fontId="8" fillId="0" borderId="1" xfId="3" applyFont="1" applyFill="1" applyBorder="1"/>
    <xf numFmtId="165" fontId="13" fillId="0" borderId="1" xfId="2" applyNumberFormat="1" applyFont="1" applyFill="1" applyBorder="1"/>
    <xf numFmtId="0" fontId="8" fillId="0" borderId="1" xfId="0" applyFont="1" applyFill="1" applyBorder="1" applyAlignment="1">
      <alignment horizontal="center" vertical="center" wrapText="1"/>
    </xf>
    <xf numFmtId="0" fontId="27" fillId="0" borderId="1" xfId="0" applyFont="1" applyFill="1" applyBorder="1" applyAlignment="1">
      <alignment vertical="center" wrapText="1"/>
    </xf>
    <xf numFmtId="0" fontId="27" fillId="0" borderId="1" xfId="0" applyFont="1" applyFill="1" applyBorder="1" applyAlignment="1">
      <alignment horizontal="justify" vertical="center" wrapText="1"/>
    </xf>
    <xf numFmtId="0" fontId="26" fillId="0" borderId="1" xfId="0" applyFont="1" applyFill="1" applyBorder="1" applyAlignment="1">
      <alignment horizontal="justify" vertical="center" wrapText="1"/>
    </xf>
    <xf numFmtId="0" fontId="26" fillId="0" borderId="1" xfId="0" applyFont="1" applyFill="1" applyBorder="1" applyAlignment="1">
      <alignment horizontal="justify" vertical="center"/>
    </xf>
    <xf numFmtId="0" fontId="43" fillId="0" borderId="1" xfId="0" applyFont="1" applyFill="1" applyBorder="1" applyAlignment="1">
      <alignment wrapText="1"/>
    </xf>
    <xf numFmtId="0" fontId="47" fillId="0" borderId="1" xfId="0" applyFont="1" applyFill="1" applyBorder="1" applyAlignment="1">
      <alignment wrapText="1"/>
    </xf>
    <xf numFmtId="14" fontId="32" fillId="0" borderId="1" xfId="0" applyNumberFormat="1" applyFont="1" applyFill="1" applyBorder="1" applyAlignment="1">
      <alignment horizontal="center" vertical="center"/>
    </xf>
    <xf numFmtId="0" fontId="31" fillId="0" borderId="0" xfId="0" applyFont="1" applyFill="1" applyAlignment="1">
      <alignment wrapText="1"/>
    </xf>
    <xf numFmtId="0" fontId="45" fillId="0" borderId="0" xfId="0" applyFont="1" applyFill="1" applyAlignment="1">
      <alignment wrapText="1"/>
    </xf>
    <xf numFmtId="0" fontId="48" fillId="0" borderId="0" xfId="0" applyFont="1" applyFill="1" applyAlignment="1">
      <alignment wrapText="1"/>
    </xf>
    <xf numFmtId="0" fontId="42" fillId="0" borderId="0" xfId="0" applyFont="1" applyFill="1"/>
    <xf numFmtId="0" fontId="46" fillId="0" borderId="0" xfId="0" applyFont="1" applyFill="1" applyAlignment="1">
      <alignment wrapText="1"/>
    </xf>
    <xf numFmtId="0" fontId="9" fillId="3" borderId="0" xfId="0" applyFont="1" applyFill="1" applyBorder="1" applyAlignment="1">
      <alignment horizontal="center" vertical="center"/>
    </xf>
    <xf numFmtId="0" fontId="16" fillId="5" borderId="20" xfId="27" applyFont="1" applyFill="1" applyBorder="1" applyAlignment="1">
      <alignment horizontal="center" vertical="center" wrapText="1"/>
    </xf>
    <xf numFmtId="0" fontId="16" fillId="5" borderId="21" xfId="27" applyFont="1" applyFill="1" applyBorder="1" applyAlignment="1">
      <alignment horizontal="center" vertical="center" wrapText="1"/>
    </xf>
    <xf numFmtId="42" fontId="16" fillId="5" borderId="20" xfId="3" applyFont="1" applyFill="1" applyBorder="1" applyAlignment="1">
      <alignment horizontal="center" vertical="center" wrapText="1"/>
    </xf>
    <xf numFmtId="42" fontId="16" fillId="5" borderId="21" xfId="3" applyFont="1" applyFill="1" applyBorder="1" applyAlignment="1">
      <alignment horizontal="center" vertical="center" wrapText="1"/>
    </xf>
    <xf numFmtId="0" fontId="16" fillId="5" borderId="18" xfId="27" applyFont="1" applyFill="1" applyBorder="1" applyAlignment="1">
      <alignment horizontal="center" vertical="center" wrapText="1"/>
    </xf>
    <xf numFmtId="0" fontId="16" fillId="5" borderId="23" xfId="27" applyFont="1" applyFill="1" applyBorder="1" applyAlignment="1">
      <alignment horizontal="center" vertical="center" wrapText="1"/>
    </xf>
    <xf numFmtId="0" fontId="9" fillId="0" borderId="0" xfId="0" applyFont="1" applyFill="1" applyBorder="1" applyAlignment="1">
      <alignment horizontal="center" vertical="center"/>
    </xf>
    <xf numFmtId="0" fontId="9" fillId="0" borderId="1" xfId="0" applyFont="1" applyFill="1" applyBorder="1" applyAlignment="1">
      <alignment horizontal="center" vertical="center"/>
    </xf>
    <xf numFmtId="0" fontId="21" fillId="7" borderId="4" xfId="0" applyFont="1" applyFill="1" applyBorder="1" applyAlignment="1">
      <alignment horizontal="center" vertical="center" wrapText="1"/>
    </xf>
    <xf numFmtId="0" fontId="21" fillId="7" borderId="5" xfId="0" applyFont="1" applyFill="1" applyBorder="1" applyAlignment="1">
      <alignment horizontal="center" vertical="center" wrapText="1"/>
    </xf>
    <xf numFmtId="0" fontId="21" fillId="7" borderId="7" xfId="0" applyFont="1" applyFill="1" applyBorder="1" applyAlignment="1">
      <alignment horizontal="center" vertical="center" wrapText="1"/>
    </xf>
    <xf numFmtId="0" fontId="21" fillId="7" borderId="12" xfId="0" applyFont="1" applyFill="1" applyBorder="1" applyAlignment="1">
      <alignment horizontal="center" vertical="center" wrapText="1"/>
    </xf>
    <xf numFmtId="3" fontId="21" fillId="7" borderId="13" xfId="0" applyNumberFormat="1" applyFont="1" applyFill="1" applyBorder="1" applyAlignment="1">
      <alignment horizontal="center" vertical="center"/>
    </xf>
    <xf numFmtId="42" fontId="20" fillId="7" borderId="1" xfId="3" applyFont="1" applyFill="1" applyBorder="1" applyAlignment="1">
      <alignment horizontal="righ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3" fillId="0" borderId="0" xfId="0" applyFont="1" applyBorder="1" applyAlignment="1">
      <alignment horizontal="left" vertical="center"/>
    </xf>
    <xf numFmtId="0" fontId="21" fillId="2" borderId="4" xfId="0" applyFont="1" applyFill="1" applyBorder="1" applyAlignment="1">
      <alignment horizontal="center" vertical="center"/>
    </xf>
    <xf numFmtId="0" fontId="21" fillId="2" borderId="6" xfId="0" applyFont="1" applyFill="1" applyBorder="1" applyAlignment="1">
      <alignment horizontal="center" vertical="center"/>
    </xf>
    <xf numFmtId="3" fontId="21" fillId="2" borderId="3" xfId="0" applyNumberFormat="1" applyFont="1" applyFill="1" applyBorder="1" applyAlignment="1">
      <alignment horizontal="center" vertical="center"/>
    </xf>
    <xf numFmtId="0" fontId="21" fillId="2" borderId="8" xfId="0" applyFont="1" applyFill="1" applyBorder="1" applyAlignment="1">
      <alignment horizontal="center" vertical="center"/>
    </xf>
    <xf numFmtId="42" fontId="18" fillId="2" borderId="3" xfId="3" applyFont="1" applyFill="1" applyBorder="1" applyAlignment="1">
      <alignment horizontal="right" vertical="center" wrapText="1"/>
    </xf>
    <xf numFmtId="42" fontId="18" fillId="2" borderId="8" xfId="3" applyFont="1" applyFill="1" applyBorder="1" applyAlignment="1">
      <alignment horizontal="right" vertical="center" wrapText="1"/>
    </xf>
    <xf numFmtId="0" fontId="23" fillId="2" borderId="14" xfId="0" applyFont="1" applyFill="1" applyBorder="1" applyAlignment="1">
      <alignment horizontal="center" vertical="center"/>
    </xf>
    <xf numFmtId="0" fontId="23" fillId="2" borderId="15" xfId="0" applyFont="1" applyFill="1" applyBorder="1" applyAlignment="1">
      <alignment horizontal="center" vertical="center"/>
    </xf>
    <xf numFmtId="0" fontId="12" fillId="3" borderId="2" xfId="0" applyFont="1" applyFill="1" applyBorder="1" applyAlignment="1">
      <alignment horizontal="center" vertical="center" wrapText="1" readingOrder="1"/>
    </xf>
    <xf numFmtId="0" fontId="12" fillId="3" borderId="0" xfId="0" applyFont="1" applyFill="1" applyBorder="1" applyAlignment="1">
      <alignment horizontal="center" vertical="center" wrapText="1" readingOrder="1"/>
    </xf>
    <xf numFmtId="17" fontId="18" fillId="4" borderId="1" xfId="0" applyNumberFormat="1" applyFont="1" applyFill="1" applyBorder="1" applyAlignment="1">
      <alignment horizontal="center" vertical="center" wrapText="1" readingOrder="1"/>
    </xf>
    <xf numFmtId="0" fontId="18" fillId="4" borderId="1" xfId="0" applyFont="1" applyFill="1" applyBorder="1" applyAlignment="1">
      <alignment horizontal="center" vertical="center" wrapText="1" readingOrder="1"/>
    </xf>
    <xf numFmtId="0" fontId="18" fillId="3" borderId="1" xfId="0" applyFont="1" applyFill="1" applyBorder="1" applyAlignment="1">
      <alignment horizontal="center" vertical="center" wrapText="1" readingOrder="1"/>
    </xf>
    <xf numFmtId="0" fontId="21" fillId="0" borderId="4" xfId="0" applyFont="1" applyBorder="1" applyAlignment="1">
      <alignment horizontal="center" vertical="center"/>
    </xf>
    <xf numFmtId="0" fontId="21" fillId="0" borderId="5" xfId="0" applyFont="1" applyBorder="1" applyAlignment="1">
      <alignment horizontal="center" vertical="center"/>
    </xf>
    <xf numFmtId="169" fontId="32" fillId="9" borderId="26" xfId="0" applyNumberFormat="1" applyFont="1" applyFill="1" applyBorder="1" applyAlignment="1">
      <alignment horizontal="center" vertical="center"/>
    </xf>
    <xf numFmtId="14" fontId="0" fillId="9" borderId="0" xfId="0" applyNumberFormat="1" applyFill="1"/>
    <xf numFmtId="170" fontId="32" fillId="9" borderId="24" xfId="0" applyNumberFormat="1" applyFont="1" applyFill="1" applyBorder="1" applyAlignment="1">
      <alignment horizontal="center" vertical="center"/>
    </xf>
    <xf numFmtId="3" fontId="0" fillId="9" borderId="0" xfId="0" applyNumberFormat="1" applyFill="1"/>
    <xf numFmtId="0" fontId="32" fillId="9" borderId="24" xfId="0" applyFont="1" applyFill="1" applyBorder="1" applyAlignment="1">
      <alignment horizontal="center" vertical="center" wrapText="1"/>
    </xf>
    <xf numFmtId="0" fontId="32" fillId="9" borderId="0" xfId="0" applyFont="1" applyFill="1" applyAlignment="1">
      <alignment wrapText="1"/>
    </xf>
    <xf numFmtId="0" fontId="28" fillId="9" borderId="1" xfId="0" applyFont="1" applyFill="1" applyBorder="1" applyAlignment="1">
      <alignment horizontal="center"/>
    </xf>
    <xf numFmtId="0" fontId="26" fillId="9" borderId="1" xfId="0" applyFont="1" applyFill="1" applyBorder="1" applyAlignment="1">
      <alignment wrapText="1"/>
    </xf>
    <xf numFmtId="0" fontId="26" fillId="9" borderId="1" xfId="0" applyFont="1" applyFill="1" applyBorder="1" applyAlignment="1">
      <alignment horizontal="center" wrapText="1"/>
    </xf>
    <xf numFmtId="0" fontId="27" fillId="9" borderId="1" xfId="0" applyFont="1" applyFill="1" applyBorder="1" applyAlignment="1">
      <alignment wrapText="1"/>
    </xf>
    <xf numFmtId="0" fontId="1" fillId="0" borderId="25" xfId="0" applyFont="1" applyFill="1" applyBorder="1" applyAlignment="1">
      <alignment horizontal="center" vertical="center" wrapText="1"/>
    </xf>
    <xf numFmtId="14" fontId="0" fillId="0" borderId="27" xfId="0" applyNumberFormat="1" applyFill="1" applyBorder="1" applyAlignment="1">
      <alignment wrapText="1"/>
    </xf>
    <xf numFmtId="0" fontId="26" fillId="0" borderId="26" xfId="0" applyFont="1" applyFill="1" applyBorder="1" applyAlignment="1">
      <alignment wrapText="1"/>
    </xf>
    <xf numFmtId="0" fontId="43" fillId="0" borderId="26" xfId="0" applyFont="1" applyFill="1" applyBorder="1" applyAlignment="1">
      <alignment wrapText="1"/>
    </xf>
    <xf numFmtId="3" fontId="32" fillId="0" borderId="1" xfId="0" applyNumberFormat="1" applyFont="1" applyFill="1" applyBorder="1" applyAlignment="1">
      <alignment horizontal="center" vertical="center"/>
    </xf>
  </cellXfs>
  <cellStyles count="28">
    <cellStyle name="40% - Énfasis1" xfId="27" builtinId="31"/>
    <cellStyle name="Moneda" xfId="8" builtinId="4"/>
    <cellStyle name="Moneda [0]" xfId="3" builtinId="7"/>
    <cellStyle name="Moneda [0] 2" xfId="4"/>
    <cellStyle name="Moneda [0] 3" xfId="10"/>
    <cellStyle name="Moneda [0] 3 2" xfId="26"/>
    <cellStyle name="Moneda 10" xfId="14"/>
    <cellStyle name="Moneda 11" xfId="15"/>
    <cellStyle name="Moneda 12" xfId="16"/>
    <cellStyle name="Moneda 13" xfId="17"/>
    <cellStyle name="Moneda 14" xfId="18"/>
    <cellStyle name="Moneda 14 2" xfId="19"/>
    <cellStyle name="Moneda 2" xfId="2"/>
    <cellStyle name="Moneda 23" xfId="20"/>
    <cellStyle name="Moneda 3" xfId="5"/>
    <cellStyle name="Moneda 31" xfId="21"/>
    <cellStyle name="Moneda 37" xfId="22"/>
    <cellStyle name="Moneda 4" xfId="6"/>
    <cellStyle name="Moneda 43" xfId="23"/>
    <cellStyle name="Moneda 5" xfId="7"/>
    <cellStyle name="Moneda 50" xfId="24"/>
    <cellStyle name="Moneda 56" xfId="25"/>
    <cellStyle name="Moneda 6" xfId="9"/>
    <cellStyle name="Moneda 7" xfId="11"/>
    <cellStyle name="Moneda 8" xfId="12"/>
    <cellStyle name="Moneda 9" xfId="1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158750</xdr:rowOff>
    </xdr:from>
    <xdr:to>
      <xdr:col>1</xdr:col>
      <xdr:colOff>222251</xdr:colOff>
      <xdr:row>2</xdr:row>
      <xdr:rowOff>325438</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158750"/>
          <a:ext cx="1212850" cy="1042988"/>
        </a:xfrm>
        <a:prstGeom prst="rect">
          <a:avLst/>
        </a:prstGeom>
        <a:noFill/>
        <a:ln>
          <a:noFill/>
        </a:ln>
      </xdr:spPr>
    </xdr:pic>
    <xdr:clientData/>
  </xdr:twoCellAnchor>
  <xdr:oneCellAnchor>
    <xdr:from>
      <xdr:col>4</xdr:col>
      <xdr:colOff>0</xdr:colOff>
      <xdr:row>8</xdr:row>
      <xdr:rowOff>0</xdr:rowOff>
    </xdr:from>
    <xdr:ext cx="184731" cy="264560"/>
    <xdr:sp macro="" textlink="">
      <xdr:nvSpPr>
        <xdr:cNvPr id="3" name="CuadroTexto 2"/>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4" name="CuadroTexto 3"/>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5" name="CuadroTexto 4"/>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6" name="CuadroTexto 5"/>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71439</xdr:colOff>
      <xdr:row>0</xdr:row>
      <xdr:rowOff>63501</xdr:rowOff>
    </xdr:from>
    <xdr:to>
      <xdr:col>1</xdr:col>
      <xdr:colOff>103189</xdr:colOff>
      <xdr:row>2</xdr:row>
      <xdr:rowOff>230189</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9" y="63501"/>
          <a:ext cx="1214438" cy="1039813"/>
        </a:xfrm>
        <a:prstGeom prst="rect">
          <a:avLst/>
        </a:prstGeom>
        <a:noFill/>
        <a:ln>
          <a:noFill/>
        </a:ln>
      </xdr:spPr>
    </xdr:pic>
    <xdr:clientData/>
  </xdr:twoCellAnchor>
  <xdr:oneCellAnchor>
    <xdr:from>
      <xdr:col>4</xdr:col>
      <xdr:colOff>0</xdr:colOff>
      <xdr:row>8</xdr:row>
      <xdr:rowOff>0</xdr:rowOff>
    </xdr:from>
    <xdr:ext cx="184731" cy="264560"/>
    <xdr:sp macro="" textlink="">
      <xdr:nvSpPr>
        <xdr:cNvPr id="3" name="CuadroTexto 2"/>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4" name="CuadroTexto 3"/>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5" name="CuadroTexto 4"/>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6" name="CuadroTexto 5"/>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190501</xdr:colOff>
      <xdr:row>0</xdr:row>
      <xdr:rowOff>158750</xdr:rowOff>
    </xdr:from>
    <xdr:to>
      <xdr:col>1</xdr:col>
      <xdr:colOff>222251</xdr:colOff>
      <xdr:row>2</xdr:row>
      <xdr:rowOff>325438</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158750"/>
          <a:ext cx="1212850" cy="1042988"/>
        </a:xfrm>
        <a:prstGeom prst="rect">
          <a:avLst/>
        </a:prstGeom>
        <a:noFill/>
        <a:ln>
          <a:noFill/>
        </a:ln>
      </xdr:spPr>
    </xdr:pic>
    <xdr:clientData/>
  </xdr:twoCellAnchor>
  <xdr:oneCellAnchor>
    <xdr:from>
      <xdr:col>4</xdr:col>
      <xdr:colOff>0</xdr:colOff>
      <xdr:row>7</xdr:row>
      <xdr:rowOff>0</xdr:rowOff>
    </xdr:from>
    <xdr:ext cx="184731" cy="264560"/>
    <xdr:sp macro="" textlink="">
      <xdr:nvSpPr>
        <xdr:cNvPr id="3" name="CuadroTexto 2"/>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4" name="CuadroTexto 3"/>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5" name="CuadroTexto 4"/>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6" name="CuadroTexto 5"/>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0</xdr:colOff>
      <xdr:row>0</xdr:row>
      <xdr:rowOff>0</xdr:rowOff>
    </xdr:from>
    <xdr:ext cx="184731" cy="264560"/>
    <xdr:sp macro="" textlink="">
      <xdr:nvSpPr>
        <xdr:cNvPr id="9" name="CuadroTexto 8"/>
        <xdr:cNvSpPr txBox="1"/>
      </xdr:nvSpPr>
      <xdr:spPr>
        <a:xfrm>
          <a:off x="78867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0</xdr:colOff>
      <xdr:row>0</xdr:row>
      <xdr:rowOff>0</xdr:rowOff>
    </xdr:from>
    <xdr:ext cx="184731" cy="264560"/>
    <xdr:sp macro="" textlink="">
      <xdr:nvSpPr>
        <xdr:cNvPr id="10" name="CuadroTexto 9"/>
        <xdr:cNvSpPr txBox="1"/>
      </xdr:nvSpPr>
      <xdr:spPr>
        <a:xfrm>
          <a:off x="78867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57922</xdr:colOff>
      <xdr:row>7</xdr:row>
      <xdr:rowOff>0</xdr:rowOff>
    </xdr:from>
    <xdr:ext cx="184731" cy="264560"/>
    <xdr:sp macro="" textlink="">
      <xdr:nvSpPr>
        <xdr:cNvPr id="11" name="CuadroTexto 10"/>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57922</xdr:colOff>
      <xdr:row>7</xdr:row>
      <xdr:rowOff>0</xdr:rowOff>
    </xdr:from>
    <xdr:ext cx="184731" cy="264560"/>
    <xdr:sp macro="" textlink="">
      <xdr:nvSpPr>
        <xdr:cNvPr id="12" name="CuadroTexto 11"/>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190501</xdr:colOff>
      <xdr:row>0</xdr:row>
      <xdr:rowOff>158750</xdr:rowOff>
    </xdr:from>
    <xdr:to>
      <xdr:col>1</xdr:col>
      <xdr:colOff>222251</xdr:colOff>
      <xdr:row>2</xdr:row>
      <xdr:rowOff>325438</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158750"/>
          <a:ext cx="1212850" cy="1042988"/>
        </a:xfrm>
        <a:prstGeom prst="rect">
          <a:avLst/>
        </a:prstGeom>
        <a:noFill/>
        <a:ln>
          <a:noFill/>
        </a:ln>
      </xdr:spPr>
    </xdr:pic>
    <xdr:clientData/>
  </xdr:twoCellAnchor>
  <xdr:oneCellAnchor>
    <xdr:from>
      <xdr:col>4</xdr:col>
      <xdr:colOff>0</xdr:colOff>
      <xdr:row>7</xdr:row>
      <xdr:rowOff>0</xdr:rowOff>
    </xdr:from>
    <xdr:ext cx="184731" cy="264560"/>
    <xdr:sp macro="" textlink="">
      <xdr:nvSpPr>
        <xdr:cNvPr id="3" name="CuadroTexto 2"/>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4" name="CuadroTexto 3"/>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5" name="CuadroTexto 4"/>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6" name="CuadroTexto 5"/>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7" name="CuadroTexto 3"/>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8" name="CuadroTexto 4"/>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0</xdr:col>
      <xdr:colOff>57922</xdr:colOff>
      <xdr:row>0</xdr:row>
      <xdr:rowOff>0</xdr:rowOff>
    </xdr:from>
    <xdr:ext cx="184731" cy="264560"/>
    <xdr:sp macro="" textlink="">
      <xdr:nvSpPr>
        <xdr:cNvPr id="9" name="CuadroTexto 8"/>
        <xdr:cNvSpPr txBox="1"/>
      </xdr:nvSpPr>
      <xdr:spPr>
        <a:xfrm>
          <a:off x="10658475"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0</xdr:col>
      <xdr:colOff>57922</xdr:colOff>
      <xdr:row>0</xdr:row>
      <xdr:rowOff>0</xdr:rowOff>
    </xdr:from>
    <xdr:ext cx="184731" cy="264560"/>
    <xdr:sp macro="" textlink="">
      <xdr:nvSpPr>
        <xdr:cNvPr id="10" name="CuadroTexto 9"/>
        <xdr:cNvSpPr txBox="1"/>
      </xdr:nvSpPr>
      <xdr:spPr>
        <a:xfrm>
          <a:off x="10658475"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11" name="CuadroTexto 3"/>
        <xdr:cNvSpPr txBox="1"/>
      </xdr:nvSpPr>
      <xdr:spPr>
        <a:xfrm>
          <a:off x="771525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12" name="CuadroTexto 4"/>
        <xdr:cNvSpPr txBox="1"/>
      </xdr:nvSpPr>
      <xdr:spPr>
        <a:xfrm>
          <a:off x="771525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57922</xdr:colOff>
      <xdr:row>77</xdr:row>
      <xdr:rowOff>0</xdr:rowOff>
    </xdr:from>
    <xdr:ext cx="184731" cy="264560"/>
    <xdr:sp macro="" textlink="">
      <xdr:nvSpPr>
        <xdr:cNvPr id="3" name="CuadroTexto 3"/>
        <xdr:cNvSpPr txBox="1"/>
      </xdr:nvSpPr>
      <xdr:spPr>
        <a:xfrm>
          <a:off x="13773922" y="426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77</xdr:row>
      <xdr:rowOff>0</xdr:rowOff>
    </xdr:from>
    <xdr:ext cx="184731" cy="264560"/>
    <xdr:sp macro="" textlink="">
      <xdr:nvSpPr>
        <xdr:cNvPr id="4" name="CuadroTexto 4"/>
        <xdr:cNvSpPr txBox="1"/>
      </xdr:nvSpPr>
      <xdr:spPr>
        <a:xfrm>
          <a:off x="13773922" y="426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77</xdr:row>
      <xdr:rowOff>0</xdr:rowOff>
    </xdr:from>
    <xdr:ext cx="184731" cy="264560"/>
    <xdr:sp macro="" textlink="">
      <xdr:nvSpPr>
        <xdr:cNvPr id="5" name="CuadroTexto 4"/>
        <xdr:cNvSpPr txBox="1"/>
      </xdr:nvSpPr>
      <xdr:spPr>
        <a:xfrm>
          <a:off x="13773922" y="3184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77</xdr:row>
      <xdr:rowOff>0</xdr:rowOff>
    </xdr:from>
    <xdr:ext cx="184731" cy="264560"/>
    <xdr:sp macro="" textlink="">
      <xdr:nvSpPr>
        <xdr:cNvPr id="6" name="CuadroTexto 5"/>
        <xdr:cNvSpPr txBox="1"/>
      </xdr:nvSpPr>
      <xdr:spPr>
        <a:xfrm>
          <a:off x="13773922" y="3184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77</xdr:row>
      <xdr:rowOff>0</xdr:rowOff>
    </xdr:from>
    <xdr:ext cx="184731" cy="264560"/>
    <xdr:sp macro="" textlink="">
      <xdr:nvSpPr>
        <xdr:cNvPr id="9" name="CuadroTexto 3"/>
        <xdr:cNvSpPr txBox="1"/>
      </xdr:nvSpPr>
      <xdr:spPr>
        <a:xfrm>
          <a:off x="113252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77</xdr:row>
      <xdr:rowOff>0</xdr:rowOff>
    </xdr:from>
    <xdr:ext cx="184731" cy="264560"/>
    <xdr:sp macro="" textlink="">
      <xdr:nvSpPr>
        <xdr:cNvPr id="10" name="CuadroTexto 4"/>
        <xdr:cNvSpPr txBox="1"/>
      </xdr:nvSpPr>
      <xdr:spPr>
        <a:xfrm>
          <a:off x="113252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0</xdr:col>
      <xdr:colOff>114301</xdr:colOff>
      <xdr:row>0</xdr:row>
      <xdr:rowOff>11076</xdr:rowOff>
    </xdr:from>
    <xdr:to>
      <xdr:col>1</xdr:col>
      <xdr:colOff>825501</xdr:colOff>
      <xdr:row>3</xdr:row>
      <xdr:rowOff>0</xdr:rowOff>
    </xdr:to>
    <xdr:pic>
      <xdr:nvPicPr>
        <xdr:cNvPr id="1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1" y="11076"/>
          <a:ext cx="2018119" cy="775290"/>
        </a:xfrm>
        <a:prstGeom prst="rect">
          <a:avLst/>
        </a:prstGeom>
        <a:noFill/>
        <a:ln>
          <a:noFill/>
        </a:ln>
      </xdr:spPr>
    </xdr:pic>
    <xdr:clientData/>
  </xdr:twoCellAnchor>
  <xdr:oneCellAnchor>
    <xdr:from>
      <xdr:col>9</xdr:col>
      <xdr:colOff>57922</xdr:colOff>
      <xdr:row>77</xdr:row>
      <xdr:rowOff>0</xdr:rowOff>
    </xdr:from>
    <xdr:ext cx="184731" cy="264560"/>
    <xdr:sp macro="" textlink="">
      <xdr:nvSpPr>
        <xdr:cNvPr id="11" name="CuadroTexto 3"/>
        <xdr:cNvSpPr txBox="1"/>
      </xdr:nvSpPr>
      <xdr:spPr>
        <a:xfrm>
          <a:off x="80486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77</xdr:row>
      <xdr:rowOff>0</xdr:rowOff>
    </xdr:from>
    <xdr:ext cx="184731" cy="264560"/>
    <xdr:sp macro="" textlink="">
      <xdr:nvSpPr>
        <xdr:cNvPr id="13" name="CuadroTexto 4"/>
        <xdr:cNvSpPr txBox="1"/>
      </xdr:nvSpPr>
      <xdr:spPr>
        <a:xfrm>
          <a:off x="80486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77</xdr:row>
      <xdr:rowOff>0</xdr:rowOff>
    </xdr:from>
    <xdr:ext cx="184731" cy="264560"/>
    <xdr:sp macro="" textlink="">
      <xdr:nvSpPr>
        <xdr:cNvPr id="14" name="CuadroTexto 3"/>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77</xdr:row>
      <xdr:rowOff>0</xdr:rowOff>
    </xdr:from>
    <xdr:ext cx="184731" cy="264560"/>
    <xdr:sp macro="" textlink="">
      <xdr:nvSpPr>
        <xdr:cNvPr id="15" name="CuadroTexto 4"/>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77</xdr:row>
      <xdr:rowOff>0</xdr:rowOff>
    </xdr:from>
    <xdr:ext cx="184731" cy="264560"/>
    <xdr:sp macro="" textlink="">
      <xdr:nvSpPr>
        <xdr:cNvPr id="16" name="CuadroTexto 3"/>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77</xdr:row>
      <xdr:rowOff>0</xdr:rowOff>
    </xdr:from>
    <xdr:ext cx="184731" cy="264560"/>
    <xdr:sp macro="" textlink="">
      <xdr:nvSpPr>
        <xdr:cNvPr id="17" name="CuadroTexto 4"/>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18" name="CuadroTexto 3"/>
        <xdr:cNvSpPr txBox="1"/>
      </xdr:nvSpPr>
      <xdr:spPr>
        <a:xfrm>
          <a:off x="144113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19" name="CuadroTexto 4"/>
        <xdr:cNvSpPr txBox="1"/>
      </xdr:nvSpPr>
      <xdr:spPr>
        <a:xfrm>
          <a:off x="144113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0" name="CuadroTexto 3"/>
        <xdr:cNvSpPr txBox="1"/>
      </xdr:nvSpPr>
      <xdr:spPr>
        <a:xfrm>
          <a:off x="14782800"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1" name="CuadroTexto 4"/>
        <xdr:cNvSpPr txBox="1"/>
      </xdr:nvSpPr>
      <xdr:spPr>
        <a:xfrm>
          <a:off x="14782800"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2" name="CuadroTexto 3"/>
        <xdr:cNvSpPr txBox="1"/>
      </xdr:nvSpPr>
      <xdr:spPr>
        <a:xfrm>
          <a:off x="7543800"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3" name="CuadroTexto 4"/>
        <xdr:cNvSpPr txBox="1"/>
      </xdr:nvSpPr>
      <xdr:spPr>
        <a:xfrm>
          <a:off x="7543800"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77</xdr:row>
      <xdr:rowOff>0</xdr:rowOff>
    </xdr:from>
    <xdr:ext cx="184731" cy="264560"/>
    <xdr:sp macro="" textlink="">
      <xdr:nvSpPr>
        <xdr:cNvPr id="24" name="CuadroTexto 3"/>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77</xdr:row>
      <xdr:rowOff>0</xdr:rowOff>
    </xdr:from>
    <xdr:ext cx="184731" cy="264560"/>
    <xdr:sp macro="" textlink="">
      <xdr:nvSpPr>
        <xdr:cNvPr id="25" name="CuadroTexto 4"/>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77</xdr:row>
      <xdr:rowOff>0</xdr:rowOff>
    </xdr:from>
    <xdr:ext cx="184731" cy="264560"/>
    <xdr:sp macro="" textlink="">
      <xdr:nvSpPr>
        <xdr:cNvPr id="26" name="CuadroTexto 3"/>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77</xdr:row>
      <xdr:rowOff>0</xdr:rowOff>
    </xdr:from>
    <xdr:ext cx="184731" cy="264560"/>
    <xdr:sp macro="" textlink="">
      <xdr:nvSpPr>
        <xdr:cNvPr id="27" name="CuadroTexto 4"/>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57922</xdr:colOff>
      <xdr:row>121</xdr:row>
      <xdr:rowOff>0</xdr:rowOff>
    </xdr:from>
    <xdr:ext cx="184731" cy="264560"/>
    <xdr:sp macro="" textlink="">
      <xdr:nvSpPr>
        <xdr:cNvPr id="2" name="CuadroTexto 3"/>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121</xdr:row>
      <xdr:rowOff>0</xdr:rowOff>
    </xdr:from>
    <xdr:ext cx="184731" cy="264560"/>
    <xdr:sp macro="" textlink="">
      <xdr:nvSpPr>
        <xdr:cNvPr id="3" name="CuadroTexto 4"/>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121</xdr:row>
      <xdr:rowOff>0</xdr:rowOff>
    </xdr:from>
    <xdr:ext cx="184731" cy="264560"/>
    <xdr:sp macro="" textlink="">
      <xdr:nvSpPr>
        <xdr:cNvPr id="4" name="CuadroTexto 3"/>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121</xdr:row>
      <xdr:rowOff>0</xdr:rowOff>
    </xdr:from>
    <xdr:ext cx="184731" cy="264560"/>
    <xdr:sp macro="" textlink="">
      <xdr:nvSpPr>
        <xdr:cNvPr id="5" name="CuadroTexto 4"/>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121</xdr:row>
      <xdr:rowOff>0</xdr:rowOff>
    </xdr:from>
    <xdr:ext cx="184731" cy="264560"/>
    <xdr:sp macro="" textlink="">
      <xdr:nvSpPr>
        <xdr:cNvPr id="6" name="CuadroTexto 3"/>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121</xdr:row>
      <xdr:rowOff>0</xdr:rowOff>
    </xdr:from>
    <xdr:ext cx="184731" cy="264560"/>
    <xdr:sp macro="" textlink="">
      <xdr:nvSpPr>
        <xdr:cNvPr id="7" name="CuadroTexto 4"/>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121</xdr:row>
      <xdr:rowOff>0</xdr:rowOff>
    </xdr:from>
    <xdr:ext cx="184731" cy="264560"/>
    <xdr:sp macro="" textlink="">
      <xdr:nvSpPr>
        <xdr:cNvPr id="9" name="CuadroTexto 3"/>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121</xdr:row>
      <xdr:rowOff>0</xdr:rowOff>
    </xdr:from>
    <xdr:ext cx="184731" cy="264560"/>
    <xdr:sp macro="" textlink="">
      <xdr:nvSpPr>
        <xdr:cNvPr id="10" name="CuadroTexto 4"/>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121</xdr:row>
      <xdr:rowOff>0</xdr:rowOff>
    </xdr:from>
    <xdr:ext cx="184731" cy="264560"/>
    <xdr:sp macro="" textlink="">
      <xdr:nvSpPr>
        <xdr:cNvPr id="11" name="CuadroTexto 3"/>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121</xdr:row>
      <xdr:rowOff>0</xdr:rowOff>
    </xdr:from>
    <xdr:ext cx="184731" cy="264560"/>
    <xdr:sp macro="" textlink="">
      <xdr:nvSpPr>
        <xdr:cNvPr id="12" name="CuadroTexto 4"/>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121</xdr:row>
      <xdr:rowOff>0</xdr:rowOff>
    </xdr:from>
    <xdr:ext cx="184731" cy="264560"/>
    <xdr:sp macro="" textlink="">
      <xdr:nvSpPr>
        <xdr:cNvPr id="13" name="CuadroTexto 3"/>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121</xdr:row>
      <xdr:rowOff>0</xdr:rowOff>
    </xdr:from>
    <xdr:ext cx="184731" cy="264560"/>
    <xdr:sp macro="" textlink="">
      <xdr:nvSpPr>
        <xdr:cNvPr id="14" name="CuadroTexto 4"/>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5" name="CuadroTexto 3"/>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6" name="CuadroTexto 4"/>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7" name="CuadroTexto 3"/>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8" name="CuadroTexto 4"/>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9" name="CuadroTexto 3"/>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20" name="CuadroTexto 4"/>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1</xdr:col>
      <xdr:colOff>857250</xdr:colOff>
      <xdr:row>0</xdr:row>
      <xdr:rowOff>1</xdr:rowOff>
    </xdr:from>
    <xdr:to>
      <xdr:col>1</xdr:col>
      <xdr:colOff>2068286</xdr:colOff>
      <xdr:row>2</xdr:row>
      <xdr:rowOff>285751</xdr:rowOff>
    </xdr:to>
    <xdr:pic>
      <xdr:nvPicPr>
        <xdr:cNvPr id="21" name="Imagen 20"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0" y="1"/>
          <a:ext cx="1211036" cy="77390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39688</xdr:colOff>
      <xdr:row>0</xdr:row>
      <xdr:rowOff>269875</xdr:rowOff>
    </xdr:from>
    <xdr:to>
      <xdr:col>1</xdr:col>
      <xdr:colOff>71438</xdr:colOff>
      <xdr:row>3</xdr:row>
      <xdr:rowOff>0</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88" y="269875"/>
          <a:ext cx="1214438" cy="1039813"/>
        </a:xfrm>
        <a:prstGeom prst="rect">
          <a:avLst/>
        </a:prstGeom>
        <a:noFill/>
        <a:ln>
          <a:noFill/>
        </a:ln>
      </xdr:spPr>
    </xdr:pic>
    <xdr:clientData/>
  </xdr:twoCellAnchor>
  <xdr:oneCellAnchor>
    <xdr:from>
      <xdr:col>4</xdr:col>
      <xdr:colOff>0</xdr:colOff>
      <xdr:row>5</xdr:row>
      <xdr:rowOff>0</xdr:rowOff>
    </xdr:from>
    <xdr:ext cx="184731" cy="264560"/>
    <xdr:sp macro="" textlink="">
      <xdr:nvSpPr>
        <xdr:cNvPr id="3" name="CuadroTexto 2"/>
        <xdr:cNvSpPr txBox="1"/>
      </xdr:nvSpPr>
      <xdr:spPr>
        <a:xfrm>
          <a:off x="10706872"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5</xdr:row>
      <xdr:rowOff>0</xdr:rowOff>
    </xdr:from>
    <xdr:ext cx="184731" cy="264560"/>
    <xdr:sp macro="" textlink="">
      <xdr:nvSpPr>
        <xdr:cNvPr id="4" name="CuadroTexto 3"/>
        <xdr:cNvSpPr txBox="1"/>
      </xdr:nvSpPr>
      <xdr:spPr>
        <a:xfrm>
          <a:off x="10706872"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5</xdr:row>
      <xdr:rowOff>0</xdr:rowOff>
    </xdr:from>
    <xdr:ext cx="184731" cy="264560"/>
    <xdr:sp macro="" textlink="">
      <xdr:nvSpPr>
        <xdr:cNvPr id="5" name="CuadroTexto 4"/>
        <xdr:cNvSpPr txBox="1"/>
      </xdr:nvSpPr>
      <xdr:spPr>
        <a:xfrm>
          <a:off x="9163822" y="218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5</xdr:row>
      <xdr:rowOff>0</xdr:rowOff>
    </xdr:from>
    <xdr:ext cx="184731" cy="264560"/>
    <xdr:sp macro="" textlink="">
      <xdr:nvSpPr>
        <xdr:cNvPr id="6" name="CuadroTexto 5"/>
        <xdr:cNvSpPr txBox="1"/>
      </xdr:nvSpPr>
      <xdr:spPr>
        <a:xfrm>
          <a:off x="9163822" y="218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K16"/>
  <sheetViews>
    <sheetView zoomScale="120" zoomScaleNormal="120" workbookViewId="0">
      <selection activeCell="C11" sqref="C11"/>
    </sheetView>
  </sheetViews>
  <sheetFormatPr baseColWidth="10" defaultColWidth="23.7109375" defaultRowHeight="15" x14ac:dyDescent="0.25"/>
  <cols>
    <col min="1" max="1" width="17.7109375" style="5" customWidth="1"/>
    <col min="2" max="2" width="30.7109375" style="4" customWidth="1"/>
    <col min="3" max="3" width="57.5703125" style="4" customWidth="1"/>
    <col min="4" max="6" width="13.42578125" style="4" customWidth="1"/>
    <col min="7" max="7" width="10.85546875" style="4" customWidth="1"/>
    <col min="8" max="8" width="13.42578125" style="4" customWidth="1"/>
    <col min="9" max="9" width="20.5703125" style="29" customWidth="1"/>
    <col min="10" max="10" width="24" style="8" customWidth="1"/>
    <col min="11" max="16384" width="23.7109375" style="4"/>
  </cols>
  <sheetData>
    <row r="1" spans="1:11" ht="35.1" customHeight="1" x14ac:dyDescent="0.25">
      <c r="A1" s="6"/>
      <c r="B1" s="6"/>
      <c r="C1" s="6"/>
      <c r="D1" s="6"/>
      <c r="E1" s="6"/>
      <c r="F1" s="6"/>
      <c r="G1" s="6"/>
      <c r="H1" s="6"/>
      <c r="I1" s="27"/>
      <c r="J1" s="7"/>
    </row>
    <row r="2" spans="1:11" ht="35.1" customHeight="1" x14ac:dyDescent="0.2">
      <c r="A2" s="201" t="s">
        <v>33</v>
      </c>
      <c r="B2" s="201"/>
      <c r="C2" s="201"/>
      <c r="D2" s="201"/>
      <c r="E2" s="201"/>
      <c r="F2" s="201"/>
      <c r="G2" s="201"/>
      <c r="H2" s="201"/>
      <c r="I2" s="201"/>
      <c r="J2" s="201"/>
    </row>
    <row r="3" spans="1:11" ht="35.1" customHeight="1" thickBot="1" x14ac:dyDescent="0.25">
      <c r="A3" s="201" t="s">
        <v>70</v>
      </c>
      <c r="B3" s="201"/>
      <c r="C3" s="201"/>
      <c r="D3" s="201"/>
      <c r="E3" s="201"/>
      <c r="F3" s="201"/>
      <c r="G3" s="201"/>
      <c r="H3" s="201"/>
      <c r="I3" s="201"/>
      <c r="J3" s="201"/>
    </row>
    <row r="4" spans="1:11" ht="37.5" customHeight="1" x14ac:dyDescent="0.2">
      <c r="A4" s="13" t="s">
        <v>13</v>
      </c>
      <c r="B4" s="14" t="s">
        <v>1</v>
      </c>
      <c r="C4" s="14" t="s">
        <v>0</v>
      </c>
      <c r="D4" s="14" t="s">
        <v>2</v>
      </c>
      <c r="E4" s="14" t="s">
        <v>19</v>
      </c>
      <c r="F4" s="79" t="s">
        <v>53</v>
      </c>
      <c r="G4" s="97" t="s">
        <v>44</v>
      </c>
      <c r="H4" s="97" t="s">
        <v>38</v>
      </c>
      <c r="I4" s="28" t="s">
        <v>41</v>
      </c>
      <c r="J4" s="15" t="s">
        <v>48</v>
      </c>
    </row>
    <row r="5" spans="1:11" s="1" customFormat="1" ht="67.5" customHeight="1" x14ac:dyDescent="0.3">
      <c r="A5" s="119"/>
      <c r="B5" s="81"/>
      <c r="C5" s="81"/>
      <c r="D5" s="116"/>
      <c r="E5" s="116"/>
      <c r="F5" s="117"/>
      <c r="G5" s="88"/>
      <c r="H5" s="98"/>
      <c r="I5" s="117"/>
      <c r="J5" s="120"/>
    </row>
    <row r="6" spans="1:11" s="1" customFormat="1" ht="67.5" customHeight="1" x14ac:dyDescent="0.3">
      <c r="A6" s="107"/>
      <c r="B6" s="81"/>
      <c r="C6" s="108"/>
      <c r="D6" s="93"/>
      <c r="E6" s="93"/>
      <c r="F6" s="105"/>
      <c r="G6" s="88"/>
      <c r="H6" s="98"/>
      <c r="I6" s="96"/>
      <c r="J6" s="95"/>
    </row>
    <row r="7" spans="1:11" s="1" customFormat="1" ht="15" customHeight="1" x14ac:dyDescent="0.25">
      <c r="A7" s="89"/>
      <c r="B7" s="90"/>
      <c r="C7" s="90"/>
      <c r="D7" s="91"/>
      <c r="E7" s="91"/>
      <c r="F7" s="91"/>
      <c r="G7" s="91"/>
      <c r="H7" s="91"/>
      <c r="I7" s="103"/>
      <c r="J7" s="100" t="s">
        <v>20</v>
      </c>
    </row>
    <row r="8" spans="1:11" s="1" customFormat="1" ht="15" customHeight="1" x14ac:dyDescent="0.25">
      <c r="A8" s="16"/>
      <c r="B8" s="17"/>
      <c r="C8" s="17"/>
      <c r="D8" s="18"/>
      <c r="E8" s="39"/>
      <c r="F8" s="39"/>
      <c r="G8" s="39"/>
      <c r="H8" s="39"/>
      <c r="I8" s="45"/>
      <c r="J8" s="40" t="s">
        <v>32</v>
      </c>
      <c r="K8" s="83"/>
    </row>
    <row r="9" spans="1:11" ht="15" customHeight="1" x14ac:dyDescent="0.25">
      <c r="I9" s="45">
        <f>+I6</f>
        <v>0</v>
      </c>
      <c r="J9" s="40" t="s">
        <v>36</v>
      </c>
      <c r="K9" s="86"/>
    </row>
    <row r="10" spans="1:11" x14ac:dyDescent="0.25">
      <c r="C10" s="92"/>
      <c r="I10" s="4"/>
      <c r="J10" s="4"/>
    </row>
    <row r="11" spans="1:11" ht="11.25" x14ac:dyDescent="0.2">
      <c r="I11" s="4"/>
      <c r="J11" s="4"/>
    </row>
    <row r="12" spans="1:11" ht="11.25" x14ac:dyDescent="0.2">
      <c r="I12" s="4"/>
      <c r="J12" s="4"/>
    </row>
    <row r="13" spans="1:11" ht="11.25" x14ac:dyDescent="0.2">
      <c r="I13" s="4"/>
      <c r="J13" s="4"/>
    </row>
    <row r="14" spans="1:11" ht="11.25" x14ac:dyDescent="0.2">
      <c r="I14" s="4"/>
      <c r="J14" s="4"/>
    </row>
    <row r="16" spans="1:11" ht="16.5" x14ac:dyDescent="0.25">
      <c r="J16" s="71"/>
    </row>
  </sheetData>
  <mergeCells count="2">
    <mergeCell ref="A2:J2"/>
    <mergeCell ref="A3:J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workbookViewId="0">
      <selection activeCell="C11" sqref="C11"/>
    </sheetView>
  </sheetViews>
  <sheetFormatPr baseColWidth="10" defaultRowHeight="15" x14ac:dyDescent="0.25"/>
  <sheetData>
    <row r="3" spans="1:1" x14ac:dyDescent="0.25">
      <c r="A3" t="s">
        <v>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workbookViewId="0">
      <selection activeCell="C11" sqref="C11"/>
    </sheetView>
  </sheetViews>
  <sheetFormatPr baseColWidth="10" defaultRowHeight="15" x14ac:dyDescent="0.25"/>
  <sheetData>
    <row r="3" spans="1:1" x14ac:dyDescent="0.25">
      <c r="A3" t="s">
        <v>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O14"/>
  <sheetViews>
    <sheetView zoomScale="120" zoomScaleNormal="120" workbookViewId="0">
      <selection activeCell="H9" sqref="H9"/>
    </sheetView>
  </sheetViews>
  <sheetFormatPr baseColWidth="10" defaultColWidth="23.7109375" defaultRowHeight="15" x14ac:dyDescent="0.25"/>
  <cols>
    <col min="1" max="1" width="17.7109375" style="5" customWidth="1"/>
    <col min="2" max="2" width="30.7109375" style="4" customWidth="1"/>
    <col min="3" max="3" width="57.5703125" style="4" customWidth="1"/>
    <col min="4" max="5" width="13.42578125" style="4" customWidth="1"/>
    <col min="6" max="6" width="20.5703125" style="29" customWidth="1"/>
    <col min="7" max="7" width="20.7109375" style="8" customWidth="1"/>
    <col min="8" max="16384" width="23.7109375" style="4"/>
  </cols>
  <sheetData>
    <row r="1" spans="1:93" ht="35.1" customHeight="1" x14ac:dyDescent="0.25">
      <c r="A1" s="6"/>
      <c r="B1" s="6"/>
      <c r="C1" s="6"/>
      <c r="D1" s="6"/>
      <c r="E1" s="6"/>
      <c r="F1" s="27"/>
      <c r="G1" s="7"/>
    </row>
    <row r="2" spans="1:93" ht="35.1" customHeight="1" x14ac:dyDescent="0.2">
      <c r="A2" s="201" t="s">
        <v>23</v>
      </c>
      <c r="B2" s="201"/>
      <c r="C2" s="201"/>
      <c r="D2" s="201"/>
      <c r="E2" s="201"/>
      <c r="F2" s="201"/>
      <c r="G2" s="201"/>
    </row>
    <row r="3" spans="1:93" ht="35.1" customHeight="1" thickBot="1" x14ac:dyDescent="0.25">
      <c r="A3" s="201" t="s">
        <v>70</v>
      </c>
      <c r="B3" s="201"/>
      <c r="C3" s="201"/>
      <c r="D3" s="201"/>
      <c r="E3" s="201"/>
      <c r="F3" s="201"/>
      <c r="G3" s="201"/>
      <c r="H3" s="201"/>
      <c r="I3" s="201"/>
      <c r="J3" s="201"/>
    </row>
    <row r="4" spans="1:93" ht="37.5" customHeight="1" x14ac:dyDescent="0.2">
      <c r="A4" s="41" t="s">
        <v>13</v>
      </c>
      <c r="B4" s="42" t="s">
        <v>1</v>
      </c>
      <c r="C4" s="42" t="s">
        <v>0</v>
      </c>
      <c r="D4" s="42" t="s">
        <v>2</v>
      </c>
      <c r="E4" s="42" t="s">
        <v>19</v>
      </c>
      <c r="F4" s="99" t="s">
        <v>3</v>
      </c>
      <c r="G4" s="154" t="s">
        <v>5</v>
      </c>
    </row>
    <row r="5" spans="1:93" s="82" customFormat="1" ht="92.25" customHeight="1" x14ac:dyDescent="0.3">
      <c r="A5" s="155"/>
      <c r="B5" s="54"/>
      <c r="C5" s="156"/>
      <c r="D5" s="157"/>
      <c r="E5" s="157"/>
      <c r="F5" s="158"/>
      <c r="G5" s="122"/>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106"/>
    </row>
    <row r="6" spans="1:93" s="82" customFormat="1" ht="72.75" customHeight="1" x14ac:dyDescent="0.3">
      <c r="A6" s="155"/>
      <c r="B6" s="54"/>
      <c r="C6" s="159"/>
      <c r="D6" s="52"/>
      <c r="E6" s="52"/>
      <c r="F6" s="153"/>
      <c r="G6" s="123"/>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106"/>
    </row>
    <row r="7" spans="1:93" ht="15" customHeight="1" x14ac:dyDescent="0.25">
      <c r="A7" s="100"/>
      <c r="B7" s="101"/>
      <c r="C7" s="101"/>
      <c r="D7" s="102"/>
      <c r="E7" s="102"/>
      <c r="F7" s="103">
        <f>SUM(F5:F6)</f>
        <v>0</v>
      </c>
      <c r="G7" s="100" t="s">
        <v>20</v>
      </c>
    </row>
    <row r="8" spans="1:93" x14ac:dyDescent="0.25">
      <c r="A8" s="16"/>
      <c r="B8" s="17"/>
      <c r="C8" s="17"/>
      <c r="D8" s="18"/>
      <c r="E8" s="39"/>
      <c r="F8" s="45">
        <f>+F7</f>
        <v>0</v>
      </c>
      <c r="G8" s="40" t="s">
        <v>4</v>
      </c>
      <c r="H8" s="4">
        <v>0</v>
      </c>
    </row>
    <row r="9" spans="1:93" x14ac:dyDescent="0.25">
      <c r="F9" s="45"/>
      <c r="G9" s="40"/>
    </row>
    <row r="10" spans="1:93" ht="11.25" x14ac:dyDescent="0.2">
      <c r="F10" s="4"/>
      <c r="G10" s="4"/>
    </row>
    <row r="11" spans="1:93" ht="11.25" x14ac:dyDescent="0.2">
      <c r="F11" s="4"/>
      <c r="G11" s="4"/>
    </row>
    <row r="12" spans="1:93" ht="11.25" x14ac:dyDescent="0.2">
      <c r="F12" s="4"/>
      <c r="G12" s="4"/>
    </row>
    <row r="13" spans="1:93" ht="11.25" x14ac:dyDescent="0.2">
      <c r="F13" s="4"/>
      <c r="G13" s="4"/>
    </row>
    <row r="14" spans="1:93" ht="11.25" x14ac:dyDescent="0.2">
      <c r="F14" s="4"/>
      <c r="G14" s="4"/>
    </row>
  </sheetData>
  <mergeCells count="2">
    <mergeCell ref="A2:G2"/>
    <mergeCell ref="A3:J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11"/>
  <sheetViews>
    <sheetView zoomScale="81" zoomScaleNormal="81" workbookViewId="0">
      <selection activeCell="J7" sqref="J7"/>
    </sheetView>
  </sheetViews>
  <sheetFormatPr baseColWidth="10" defaultColWidth="23.7109375" defaultRowHeight="11.25" x14ac:dyDescent="0.2"/>
  <cols>
    <col min="1" max="1" width="17.7109375" style="5" customWidth="1"/>
    <col min="2" max="2" width="49.42578125" style="4" customWidth="1"/>
    <col min="3" max="3" width="57.5703125" style="4" customWidth="1"/>
    <col min="4" max="7" width="13.42578125" style="4" customWidth="1"/>
    <col min="8" max="8" width="17.85546875" style="4" customWidth="1"/>
    <col min="9" max="9" width="16.7109375" style="4" customWidth="1"/>
    <col min="10" max="10" width="18.7109375" style="8" customWidth="1"/>
    <col min="11" max="16384" width="23.7109375" style="4"/>
  </cols>
  <sheetData>
    <row r="1" spans="1:11" ht="35.1" customHeight="1" x14ac:dyDescent="0.2">
      <c r="A1" s="6"/>
      <c r="B1" s="6"/>
      <c r="C1" s="6"/>
      <c r="D1" s="6"/>
      <c r="E1" s="6"/>
      <c r="F1" s="6"/>
      <c r="G1" s="6"/>
      <c r="H1" s="6"/>
      <c r="I1" s="6"/>
      <c r="J1" s="7"/>
    </row>
    <row r="2" spans="1:11" ht="35.1" customHeight="1" x14ac:dyDescent="0.2">
      <c r="A2" s="201" t="s">
        <v>49</v>
      </c>
      <c r="B2" s="201"/>
      <c r="C2" s="201"/>
      <c r="D2" s="201"/>
      <c r="E2" s="201"/>
      <c r="F2" s="201"/>
      <c r="G2" s="201"/>
      <c r="H2" s="201"/>
      <c r="I2" s="201"/>
      <c r="J2" s="201"/>
    </row>
    <row r="3" spans="1:11" ht="35.1" customHeight="1" thickBot="1" x14ac:dyDescent="0.25">
      <c r="A3" s="201" t="s">
        <v>71</v>
      </c>
      <c r="B3" s="201"/>
      <c r="C3" s="201"/>
      <c r="D3" s="201"/>
      <c r="E3" s="201"/>
      <c r="F3" s="201"/>
      <c r="G3" s="201"/>
      <c r="H3" s="201"/>
      <c r="I3" s="201"/>
      <c r="J3" s="201"/>
    </row>
    <row r="4" spans="1:11" ht="37.5" customHeight="1" x14ac:dyDescent="0.2">
      <c r="A4" s="41" t="s">
        <v>13</v>
      </c>
      <c r="B4" s="42" t="s">
        <v>1</v>
      </c>
      <c r="C4" s="42" t="s">
        <v>0</v>
      </c>
      <c r="D4" s="42" t="s">
        <v>2</v>
      </c>
      <c r="E4" s="42" t="s">
        <v>19</v>
      </c>
      <c r="F4" s="202" t="s">
        <v>47</v>
      </c>
      <c r="G4" s="202" t="s">
        <v>38</v>
      </c>
      <c r="H4" s="204" t="s">
        <v>27</v>
      </c>
      <c r="I4" s="204" t="s">
        <v>43</v>
      </c>
      <c r="J4" s="206" t="s">
        <v>28</v>
      </c>
    </row>
    <row r="5" spans="1:11" ht="39" customHeight="1" x14ac:dyDescent="0.2">
      <c r="A5" s="115"/>
      <c r="B5" s="55"/>
      <c r="C5" s="55"/>
      <c r="D5" s="55"/>
      <c r="E5" s="55"/>
      <c r="F5" s="203"/>
      <c r="G5" s="203"/>
      <c r="H5" s="205"/>
      <c r="I5" s="205"/>
      <c r="J5" s="207"/>
    </row>
    <row r="6" spans="1:11" s="1" customFormat="1" ht="90" customHeight="1" x14ac:dyDescent="0.3">
      <c r="A6" s="240" t="s">
        <v>79</v>
      </c>
      <c r="B6" s="241" t="s">
        <v>80</v>
      </c>
      <c r="C6" s="242" t="s">
        <v>82</v>
      </c>
      <c r="D6" s="234">
        <v>46059</v>
      </c>
      <c r="E6" s="234">
        <v>46326</v>
      </c>
      <c r="F6" s="63"/>
      <c r="G6" s="63"/>
      <c r="H6" s="236">
        <v>170000000</v>
      </c>
      <c r="I6" s="236">
        <v>170000000</v>
      </c>
      <c r="J6" s="238" t="s">
        <v>4</v>
      </c>
    </row>
    <row r="7" spans="1:11" s="1" customFormat="1" ht="83.25" customHeight="1" x14ac:dyDescent="0.3">
      <c r="A7" s="240" t="s">
        <v>81</v>
      </c>
      <c r="B7" s="241" t="s">
        <v>80</v>
      </c>
      <c r="C7" s="243" t="s">
        <v>83</v>
      </c>
      <c r="D7" s="235">
        <v>46059</v>
      </c>
      <c r="E7" s="235">
        <v>46326</v>
      </c>
      <c r="F7" s="63"/>
      <c r="G7" s="63"/>
      <c r="H7" s="237">
        <v>105000000</v>
      </c>
      <c r="I7" s="237">
        <v>105000000</v>
      </c>
      <c r="J7" s="239" t="s">
        <v>4</v>
      </c>
    </row>
    <row r="8" spans="1:11" ht="15" x14ac:dyDescent="0.25">
      <c r="F8" s="112"/>
      <c r="G8" s="113"/>
      <c r="H8" s="118">
        <f>SUM(H6:H7)</f>
        <v>275000000</v>
      </c>
      <c r="I8" s="114">
        <v>0</v>
      </c>
      <c r="J8" s="53" t="s">
        <v>20</v>
      </c>
      <c r="K8" s="4">
        <v>2</v>
      </c>
    </row>
    <row r="9" spans="1:11" ht="15" x14ac:dyDescent="0.2">
      <c r="H9" s="114">
        <v>275000000</v>
      </c>
      <c r="I9" s="114"/>
      <c r="J9" s="40" t="s">
        <v>32</v>
      </c>
      <c r="K9" s="4">
        <v>2</v>
      </c>
    </row>
    <row r="10" spans="1:11" ht="15" x14ac:dyDescent="0.2">
      <c r="H10" s="118">
        <v>0</v>
      </c>
      <c r="I10" s="114">
        <v>0</v>
      </c>
      <c r="J10" s="40" t="s">
        <v>46</v>
      </c>
    </row>
    <row r="11" spans="1:11" x14ac:dyDescent="0.2">
      <c r="I11" s="85"/>
      <c r="J11" s="4"/>
    </row>
  </sheetData>
  <autoFilter ref="A4:J10"/>
  <mergeCells count="7">
    <mergeCell ref="A2:J2"/>
    <mergeCell ref="A3:J3"/>
    <mergeCell ref="F4:F5"/>
    <mergeCell ref="G4:G5"/>
    <mergeCell ref="H4:H5"/>
    <mergeCell ref="I4:I5"/>
    <mergeCell ref="J4:J5"/>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J20"/>
  <sheetViews>
    <sheetView zoomScale="84" zoomScaleNormal="84" workbookViewId="0">
      <selection activeCell="C11" sqref="C11"/>
    </sheetView>
  </sheetViews>
  <sheetFormatPr baseColWidth="10" defaultColWidth="23.7109375" defaultRowHeight="15" x14ac:dyDescent="0.25"/>
  <cols>
    <col min="1" max="1" width="17.7109375" style="5" customWidth="1"/>
    <col min="2" max="2" width="41.7109375" style="4" customWidth="1"/>
    <col min="3" max="3" width="57.5703125" style="4" customWidth="1"/>
    <col min="4" max="5" width="13.42578125" style="4" customWidth="1"/>
    <col min="6" max="6" width="18.5703125" style="4" customWidth="1"/>
    <col min="7" max="7" width="19.140625" style="4" customWidth="1"/>
    <col min="8" max="8" width="26.42578125" style="4" customWidth="1"/>
    <col min="9" max="9" width="20.5703125" style="29" customWidth="1"/>
    <col min="10" max="10" width="22.42578125" style="8" customWidth="1"/>
    <col min="11" max="16384" width="23.7109375" style="4"/>
  </cols>
  <sheetData>
    <row r="1" spans="1:10" ht="35.1" customHeight="1" x14ac:dyDescent="0.25">
      <c r="A1" s="6"/>
      <c r="B1" s="6"/>
      <c r="C1" s="6"/>
      <c r="D1" s="6"/>
      <c r="E1" s="6"/>
      <c r="F1" s="6"/>
      <c r="G1" s="6"/>
      <c r="H1" s="6"/>
      <c r="I1" s="27"/>
      <c r="J1" s="7"/>
    </row>
    <row r="2" spans="1:10" ht="35.1" customHeight="1" x14ac:dyDescent="0.2">
      <c r="A2" s="201" t="s">
        <v>50</v>
      </c>
      <c r="B2" s="201"/>
      <c r="C2" s="201"/>
      <c r="D2" s="201"/>
      <c r="E2" s="201"/>
      <c r="F2" s="201"/>
      <c r="G2" s="201"/>
      <c r="H2" s="201"/>
      <c r="I2" s="201"/>
      <c r="J2" s="201"/>
    </row>
    <row r="3" spans="1:10" ht="35.1" customHeight="1" x14ac:dyDescent="0.2">
      <c r="A3" s="201" t="s">
        <v>70</v>
      </c>
      <c r="B3" s="201"/>
      <c r="C3" s="201"/>
      <c r="D3" s="201"/>
      <c r="E3" s="201"/>
      <c r="F3" s="201"/>
      <c r="G3" s="201"/>
      <c r="H3" s="201"/>
      <c r="I3" s="201"/>
      <c r="J3" s="201"/>
    </row>
    <row r="4" spans="1:10" ht="37.5" customHeight="1" x14ac:dyDescent="0.2">
      <c r="A4" s="78" t="s">
        <v>13</v>
      </c>
      <c r="B4" s="79" t="s">
        <v>1</v>
      </c>
      <c r="C4" s="79" t="s">
        <v>0</v>
      </c>
      <c r="D4" s="79" t="s">
        <v>2</v>
      </c>
      <c r="E4" s="79" t="s">
        <v>19</v>
      </c>
      <c r="F4" s="87" t="s">
        <v>42</v>
      </c>
      <c r="G4" s="87" t="s">
        <v>39</v>
      </c>
      <c r="H4" s="87" t="s">
        <v>40</v>
      </c>
      <c r="I4" s="80" t="s">
        <v>41</v>
      </c>
      <c r="J4" s="58" t="s">
        <v>5</v>
      </c>
    </row>
    <row r="5" spans="1:10" ht="95.25" customHeight="1" x14ac:dyDescent="0.3">
      <c r="A5" s="127"/>
      <c r="B5" s="124"/>
      <c r="C5" s="128"/>
      <c r="D5" s="125"/>
      <c r="E5" s="125"/>
      <c r="F5" s="104"/>
      <c r="G5" s="104"/>
      <c r="H5" s="126"/>
      <c r="I5" s="126"/>
      <c r="J5" s="129"/>
    </row>
    <row r="6" spans="1:10" ht="15" customHeight="1" x14ac:dyDescent="0.3">
      <c r="A6" s="51"/>
      <c r="B6" s="54"/>
      <c r="C6" s="57"/>
      <c r="D6" s="52"/>
      <c r="E6" s="52"/>
      <c r="F6" s="52"/>
      <c r="G6" s="52"/>
      <c r="H6" s="52"/>
      <c r="I6" s="44">
        <v>0</v>
      </c>
      <c r="J6" s="40" t="s">
        <v>20</v>
      </c>
    </row>
    <row r="7" spans="1:10" x14ac:dyDescent="0.25">
      <c r="A7" s="16"/>
      <c r="B7" s="17"/>
      <c r="C7" s="17"/>
      <c r="D7" s="18"/>
      <c r="E7" s="39"/>
      <c r="F7" s="39"/>
      <c r="G7" s="39"/>
      <c r="H7" s="39"/>
      <c r="I7" s="44"/>
      <c r="J7" s="82" t="s">
        <v>36</v>
      </c>
    </row>
    <row r="8" spans="1:10" x14ac:dyDescent="0.25">
      <c r="I8" s="44">
        <v>0</v>
      </c>
      <c r="J8" s="82" t="s">
        <v>4</v>
      </c>
    </row>
    <row r="9" spans="1:10" ht="11.25" x14ac:dyDescent="0.2">
      <c r="I9" s="94"/>
      <c r="J9" s="4"/>
    </row>
    <row r="10" spans="1:10" ht="11.25" x14ac:dyDescent="0.2">
      <c r="I10" s="4"/>
      <c r="J10" s="4"/>
    </row>
    <row r="11" spans="1:10" ht="11.25" x14ac:dyDescent="0.2">
      <c r="I11" s="4"/>
      <c r="J11" s="4"/>
    </row>
    <row r="12" spans="1:10" ht="11.25" x14ac:dyDescent="0.2">
      <c r="I12" s="4"/>
    </row>
    <row r="13" spans="1:10" ht="11.25" x14ac:dyDescent="0.2">
      <c r="I13" s="4"/>
    </row>
    <row r="18" spans="3:3" x14ac:dyDescent="0.25">
      <c r="C18" s="85"/>
    </row>
    <row r="20" spans="3:3" x14ac:dyDescent="0.25">
      <c r="C20" s="4">
        <f>INTERVENTORIA!K811</f>
        <v>0</v>
      </c>
    </row>
  </sheetData>
  <autoFilter ref="A4:J8"/>
  <mergeCells count="2">
    <mergeCell ref="A2:J2"/>
    <mergeCell ref="A3:J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13"/>
  <sheetViews>
    <sheetView topLeftCell="C109" zoomScale="86" zoomScaleNormal="86" workbookViewId="0">
      <selection activeCell="I112" sqref="I112:I113"/>
    </sheetView>
  </sheetViews>
  <sheetFormatPr baseColWidth="10" defaultColWidth="23.7109375" defaultRowHeight="15" x14ac:dyDescent="0.25"/>
  <cols>
    <col min="1" max="1" width="19.5703125" style="56" customWidth="1"/>
    <col min="2" max="2" width="62.7109375" style="66" customWidth="1"/>
    <col min="3" max="3" width="57.5703125" style="67" customWidth="1"/>
    <col min="4" max="7" width="17.7109375" style="56" customWidth="1"/>
    <col min="8" max="9" width="23" style="70" customWidth="1"/>
    <col min="10" max="10" width="24.28515625" style="68" customWidth="1"/>
    <col min="11" max="11" width="26.42578125" style="69" customWidth="1"/>
    <col min="12" max="16384" width="23.7109375" style="50"/>
  </cols>
  <sheetData>
    <row r="1" spans="1:11" x14ac:dyDescent="0.25">
      <c r="A1" s="59"/>
      <c r="B1" s="59"/>
      <c r="C1" s="59"/>
      <c r="D1" s="59"/>
      <c r="E1" s="59"/>
      <c r="F1" s="59"/>
      <c r="G1" s="59"/>
      <c r="H1" s="60"/>
      <c r="I1" s="60"/>
      <c r="J1" s="61"/>
      <c r="K1" s="62"/>
    </row>
    <row r="2" spans="1:11" ht="23.25" x14ac:dyDescent="0.25">
      <c r="A2" s="208" t="s">
        <v>34</v>
      </c>
      <c r="B2" s="208"/>
      <c r="C2" s="208"/>
      <c r="D2" s="208"/>
      <c r="E2" s="208"/>
      <c r="F2" s="208"/>
      <c r="G2" s="208"/>
      <c r="H2" s="208"/>
      <c r="I2" s="208"/>
      <c r="J2" s="208"/>
      <c r="K2" s="208"/>
    </row>
    <row r="3" spans="1:11" ht="23.25" x14ac:dyDescent="0.25">
      <c r="A3" s="208" t="s">
        <v>72</v>
      </c>
      <c r="B3" s="208"/>
      <c r="C3" s="208"/>
      <c r="D3" s="208"/>
      <c r="E3" s="208"/>
      <c r="F3" s="208"/>
      <c r="G3" s="208"/>
      <c r="H3" s="208"/>
      <c r="I3" s="208"/>
      <c r="J3" s="208"/>
      <c r="K3" s="208"/>
    </row>
    <row r="4" spans="1:11" ht="60" x14ac:dyDescent="0.25">
      <c r="A4" s="63" t="s">
        <v>29</v>
      </c>
      <c r="B4" s="63" t="s">
        <v>30</v>
      </c>
      <c r="C4" s="63" t="s">
        <v>24</v>
      </c>
      <c r="D4" s="63" t="s">
        <v>25</v>
      </c>
      <c r="E4" s="63" t="s">
        <v>26</v>
      </c>
      <c r="F4" s="63" t="s">
        <v>44</v>
      </c>
      <c r="G4" s="63" t="s">
        <v>38</v>
      </c>
      <c r="H4" s="64" t="s">
        <v>27</v>
      </c>
      <c r="I4" s="64" t="s">
        <v>43</v>
      </c>
      <c r="J4" s="65" t="str">
        <f>K4</f>
        <v>MODALIDAD (Homo o Convenio: nombre del convenio)</v>
      </c>
      <c r="K4" s="63" t="s">
        <v>28</v>
      </c>
    </row>
    <row r="5" spans="1:11" ht="99" x14ac:dyDescent="0.3">
      <c r="A5" s="160" t="s">
        <v>84</v>
      </c>
      <c r="B5" s="161" t="s">
        <v>85</v>
      </c>
      <c r="C5" s="162" t="s">
        <v>296</v>
      </c>
      <c r="D5" s="163">
        <v>46057</v>
      </c>
      <c r="E5" s="163">
        <v>46233</v>
      </c>
      <c r="F5" s="63"/>
      <c r="G5" s="63"/>
      <c r="H5" s="164">
        <v>25226666</v>
      </c>
      <c r="I5" s="164">
        <v>25226666</v>
      </c>
      <c r="J5" s="149" t="s">
        <v>311</v>
      </c>
      <c r="K5" s="63"/>
    </row>
    <row r="6" spans="1:11" ht="111" x14ac:dyDescent="0.3">
      <c r="A6" s="160" t="s">
        <v>86</v>
      </c>
      <c r="B6" s="165" t="s">
        <v>87</v>
      </c>
      <c r="C6" s="161" t="s">
        <v>297</v>
      </c>
      <c r="D6" s="163">
        <v>46058</v>
      </c>
      <c r="E6" s="163">
        <v>46233</v>
      </c>
      <c r="F6" s="63"/>
      <c r="G6" s="63"/>
      <c r="H6" s="164">
        <v>25226666</v>
      </c>
      <c r="I6" s="164">
        <v>25226666</v>
      </c>
      <c r="J6" s="149" t="s">
        <v>311</v>
      </c>
      <c r="K6" s="63"/>
    </row>
    <row r="7" spans="1:11" ht="82.5" x14ac:dyDescent="0.3">
      <c r="A7" s="160" t="s">
        <v>88</v>
      </c>
      <c r="B7" s="165" t="s">
        <v>89</v>
      </c>
      <c r="C7" s="165" t="s">
        <v>298</v>
      </c>
      <c r="D7" s="163">
        <v>46071</v>
      </c>
      <c r="E7" s="163">
        <v>46234</v>
      </c>
      <c r="F7" s="63"/>
      <c r="G7" s="63"/>
      <c r="H7" s="164">
        <v>140632603</v>
      </c>
      <c r="I7" s="164">
        <v>140632603</v>
      </c>
      <c r="J7" s="149" t="s">
        <v>4</v>
      </c>
      <c r="K7" s="63"/>
    </row>
    <row r="8" spans="1:11" ht="111" x14ac:dyDescent="0.3">
      <c r="A8" s="160" t="s">
        <v>90</v>
      </c>
      <c r="B8" s="165" t="s">
        <v>91</v>
      </c>
      <c r="C8" s="161" t="s">
        <v>299</v>
      </c>
      <c r="D8" s="163">
        <v>46062</v>
      </c>
      <c r="E8" s="163">
        <v>46218</v>
      </c>
      <c r="F8" s="63"/>
      <c r="G8" s="63"/>
      <c r="H8" s="166">
        <v>15500000</v>
      </c>
      <c r="I8" s="166">
        <v>15500000</v>
      </c>
      <c r="J8" s="149" t="s">
        <v>311</v>
      </c>
      <c r="K8" s="63"/>
    </row>
    <row r="9" spans="1:11" ht="110.25" x14ac:dyDescent="0.25">
      <c r="A9" s="160" t="s">
        <v>92</v>
      </c>
      <c r="B9" s="161" t="s">
        <v>93</v>
      </c>
      <c r="C9" s="161" t="s">
        <v>299</v>
      </c>
      <c r="D9" s="163">
        <v>46063</v>
      </c>
      <c r="E9" s="163">
        <v>46218</v>
      </c>
      <c r="F9" s="63"/>
      <c r="G9" s="63"/>
      <c r="H9" s="166">
        <v>15500000</v>
      </c>
      <c r="I9" s="166">
        <v>15500000</v>
      </c>
      <c r="J9" s="149" t="s">
        <v>311</v>
      </c>
      <c r="K9" s="63"/>
    </row>
    <row r="10" spans="1:11" ht="99" x14ac:dyDescent="0.3">
      <c r="A10" s="160" t="s">
        <v>94</v>
      </c>
      <c r="B10" s="165" t="s">
        <v>95</v>
      </c>
      <c r="C10" s="165" t="s">
        <v>300</v>
      </c>
      <c r="D10" s="163">
        <v>46063</v>
      </c>
      <c r="E10" s="163">
        <v>46218</v>
      </c>
      <c r="F10" s="63"/>
      <c r="G10" s="63"/>
      <c r="H10" s="166">
        <v>15500000</v>
      </c>
      <c r="I10" s="166">
        <v>15500000</v>
      </c>
      <c r="J10" s="149" t="s">
        <v>311</v>
      </c>
      <c r="K10" s="63"/>
    </row>
    <row r="11" spans="1:11" ht="99" x14ac:dyDescent="0.3">
      <c r="A11" s="160" t="s">
        <v>96</v>
      </c>
      <c r="B11" s="165" t="s">
        <v>97</v>
      </c>
      <c r="C11" s="165" t="s">
        <v>300</v>
      </c>
      <c r="D11" s="163">
        <v>46063</v>
      </c>
      <c r="E11" s="163">
        <v>46218</v>
      </c>
      <c r="F11" s="63"/>
      <c r="G11" s="63"/>
      <c r="H11" s="164">
        <v>15400000</v>
      </c>
      <c r="I11" s="164">
        <v>15400000</v>
      </c>
      <c r="J11" s="149" t="s">
        <v>311</v>
      </c>
      <c r="K11" s="63"/>
    </row>
    <row r="12" spans="1:11" ht="99" x14ac:dyDescent="0.3">
      <c r="A12" s="160" t="s">
        <v>98</v>
      </c>
      <c r="B12" s="165" t="s">
        <v>99</v>
      </c>
      <c r="C12" s="165" t="s">
        <v>300</v>
      </c>
      <c r="D12" s="167">
        <v>46063</v>
      </c>
      <c r="E12" s="163">
        <v>46218</v>
      </c>
      <c r="F12" s="63"/>
      <c r="G12" s="63"/>
      <c r="H12" s="164">
        <v>15400000</v>
      </c>
      <c r="I12" s="164">
        <v>15400000</v>
      </c>
      <c r="J12" s="149" t="s">
        <v>311</v>
      </c>
      <c r="K12" s="63"/>
    </row>
    <row r="13" spans="1:11" ht="99" x14ac:dyDescent="0.3">
      <c r="A13" s="160" t="s">
        <v>100</v>
      </c>
      <c r="B13" s="165" t="s">
        <v>101</v>
      </c>
      <c r="C13" s="165" t="s">
        <v>301</v>
      </c>
      <c r="D13" s="163">
        <v>46063</v>
      </c>
      <c r="E13" s="163">
        <v>46218</v>
      </c>
      <c r="F13" s="63"/>
      <c r="G13" s="63"/>
      <c r="H13" s="164">
        <v>15400000</v>
      </c>
      <c r="I13" s="164">
        <v>15400000</v>
      </c>
      <c r="J13" s="149" t="s">
        <v>311</v>
      </c>
      <c r="K13" s="63"/>
    </row>
    <row r="14" spans="1:11" ht="99" x14ac:dyDescent="0.3">
      <c r="A14" s="160" t="s">
        <v>102</v>
      </c>
      <c r="B14" s="168" t="s">
        <v>103</v>
      </c>
      <c r="C14" s="165" t="s">
        <v>301</v>
      </c>
      <c r="D14" s="163">
        <v>46064</v>
      </c>
      <c r="E14" s="163">
        <v>46218</v>
      </c>
      <c r="F14" s="63"/>
      <c r="G14" s="63"/>
      <c r="H14" s="164">
        <v>15400000</v>
      </c>
      <c r="I14" s="164">
        <v>15400000</v>
      </c>
      <c r="J14" s="149" t="s">
        <v>311</v>
      </c>
      <c r="K14" s="63"/>
    </row>
    <row r="15" spans="1:11" ht="99" x14ac:dyDescent="0.3">
      <c r="A15" s="160" t="s">
        <v>104</v>
      </c>
      <c r="B15" s="165" t="s">
        <v>105</v>
      </c>
      <c r="C15" s="165" t="s">
        <v>301</v>
      </c>
      <c r="D15" s="163">
        <v>46063</v>
      </c>
      <c r="E15" s="163">
        <v>46218</v>
      </c>
      <c r="F15" s="63"/>
      <c r="G15" s="63"/>
      <c r="H15" s="164">
        <v>15400000</v>
      </c>
      <c r="I15" s="164">
        <v>15400000</v>
      </c>
      <c r="J15" s="149" t="s">
        <v>311</v>
      </c>
      <c r="K15" s="63"/>
    </row>
    <row r="16" spans="1:11" ht="99" x14ac:dyDescent="0.3">
      <c r="A16" s="160" t="s">
        <v>106</v>
      </c>
      <c r="B16" s="165" t="s">
        <v>107</v>
      </c>
      <c r="C16" s="165" t="s">
        <v>301</v>
      </c>
      <c r="D16" s="163">
        <v>46063</v>
      </c>
      <c r="E16" s="163">
        <v>46218</v>
      </c>
      <c r="F16" s="63"/>
      <c r="G16" s="63"/>
      <c r="H16" s="164">
        <v>15400000</v>
      </c>
      <c r="I16" s="164">
        <v>15400000</v>
      </c>
      <c r="J16" s="149" t="s">
        <v>311</v>
      </c>
      <c r="K16" s="63"/>
    </row>
    <row r="17" spans="1:11" ht="99" x14ac:dyDescent="0.3">
      <c r="A17" s="160" t="s">
        <v>108</v>
      </c>
      <c r="B17" s="165" t="s">
        <v>109</v>
      </c>
      <c r="C17" s="165" t="s">
        <v>301</v>
      </c>
      <c r="D17" s="163">
        <v>46063</v>
      </c>
      <c r="E17" s="163">
        <v>46218</v>
      </c>
      <c r="F17" s="63"/>
      <c r="G17" s="63"/>
      <c r="H17" s="164">
        <v>15400000</v>
      </c>
      <c r="I17" s="164">
        <v>15400000</v>
      </c>
      <c r="J17" s="149" t="s">
        <v>311</v>
      </c>
      <c r="K17" s="63"/>
    </row>
    <row r="18" spans="1:11" ht="111" x14ac:dyDescent="0.3">
      <c r="A18" s="160" t="s">
        <v>110</v>
      </c>
      <c r="B18" s="165" t="s">
        <v>111</v>
      </c>
      <c r="C18" s="161" t="s">
        <v>299</v>
      </c>
      <c r="D18" s="163">
        <v>46065</v>
      </c>
      <c r="E18" s="163">
        <v>46218</v>
      </c>
      <c r="F18" s="63"/>
      <c r="G18" s="63"/>
      <c r="H18" s="164">
        <v>15200000</v>
      </c>
      <c r="I18" s="164">
        <v>15200000</v>
      </c>
      <c r="J18" s="149" t="s">
        <v>311</v>
      </c>
      <c r="K18" s="63"/>
    </row>
    <row r="19" spans="1:11" ht="111" x14ac:dyDescent="0.3">
      <c r="A19" s="160" t="s">
        <v>112</v>
      </c>
      <c r="B19" s="165" t="s">
        <v>113</v>
      </c>
      <c r="C19" s="161" t="s">
        <v>299</v>
      </c>
      <c r="D19" s="163">
        <v>46065</v>
      </c>
      <c r="E19" s="163">
        <v>46218</v>
      </c>
      <c r="F19" s="63"/>
      <c r="G19" s="63"/>
      <c r="H19" s="164">
        <v>15200000</v>
      </c>
      <c r="I19" s="164">
        <v>15200000</v>
      </c>
      <c r="J19" s="149" t="s">
        <v>311</v>
      </c>
      <c r="K19" s="63"/>
    </row>
    <row r="20" spans="1:11" ht="111" x14ac:dyDescent="0.3">
      <c r="A20" s="160" t="s">
        <v>114</v>
      </c>
      <c r="B20" s="165" t="s">
        <v>115</v>
      </c>
      <c r="C20" s="161" t="s">
        <v>299</v>
      </c>
      <c r="D20" s="163">
        <v>46066</v>
      </c>
      <c r="E20" s="163">
        <v>46218</v>
      </c>
      <c r="F20" s="63"/>
      <c r="G20" s="63"/>
      <c r="H20" s="164">
        <v>15200000</v>
      </c>
      <c r="I20" s="164">
        <v>15200000</v>
      </c>
      <c r="J20" s="149" t="s">
        <v>311</v>
      </c>
      <c r="K20" s="63"/>
    </row>
    <row r="21" spans="1:11" ht="99" x14ac:dyDescent="0.3">
      <c r="A21" s="160" t="s">
        <v>116</v>
      </c>
      <c r="B21" s="169" t="s">
        <v>117</v>
      </c>
      <c r="C21" s="165" t="s">
        <v>301</v>
      </c>
      <c r="D21" s="163">
        <v>46065</v>
      </c>
      <c r="E21" s="163">
        <v>46218</v>
      </c>
      <c r="F21" s="63"/>
      <c r="G21" s="63"/>
      <c r="H21" s="164">
        <v>15200000</v>
      </c>
      <c r="I21" s="164">
        <v>15200000</v>
      </c>
      <c r="J21" s="149" t="s">
        <v>311</v>
      </c>
      <c r="K21" s="63"/>
    </row>
    <row r="22" spans="1:11" ht="99" x14ac:dyDescent="0.3">
      <c r="A22" s="160" t="s">
        <v>118</v>
      </c>
      <c r="B22" s="168" t="s">
        <v>119</v>
      </c>
      <c r="C22" s="165" t="s">
        <v>301</v>
      </c>
      <c r="D22" s="163">
        <v>46066</v>
      </c>
      <c r="E22" s="163">
        <v>46218</v>
      </c>
      <c r="F22" s="63"/>
      <c r="G22" s="63"/>
      <c r="H22" s="164">
        <v>15200000</v>
      </c>
      <c r="I22" s="164">
        <v>15200000</v>
      </c>
      <c r="J22" s="149" t="s">
        <v>311</v>
      </c>
      <c r="K22" s="63"/>
    </row>
    <row r="23" spans="1:11" ht="99" x14ac:dyDescent="0.3">
      <c r="A23" s="160" t="s">
        <v>120</v>
      </c>
      <c r="B23" s="165" t="s">
        <v>121</v>
      </c>
      <c r="C23" s="165" t="s">
        <v>301</v>
      </c>
      <c r="D23" s="163">
        <v>46066</v>
      </c>
      <c r="E23" s="163">
        <v>46218</v>
      </c>
      <c r="F23" s="63"/>
      <c r="G23" s="63"/>
      <c r="H23" s="164">
        <v>15200000</v>
      </c>
      <c r="I23" s="164">
        <v>15200000</v>
      </c>
      <c r="J23" s="149" t="s">
        <v>311</v>
      </c>
      <c r="K23" s="63"/>
    </row>
    <row r="24" spans="1:11" ht="99" x14ac:dyDescent="0.3">
      <c r="A24" s="160" t="s">
        <v>122</v>
      </c>
      <c r="B24" s="165" t="s">
        <v>123</v>
      </c>
      <c r="C24" s="162" t="s">
        <v>301</v>
      </c>
      <c r="D24" s="163">
        <v>46065</v>
      </c>
      <c r="E24" s="163">
        <v>46218</v>
      </c>
      <c r="F24" s="63"/>
      <c r="G24" s="63"/>
      <c r="H24" s="164">
        <v>15200000</v>
      </c>
      <c r="I24" s="164">
        <v>15200000</v>
      </c>
      <c r="J24" s="149" t="s">
        <v>311</v>
      </c>
      <c r="K24" s="63"/>
    </row>
    <row r="25" spans="1:11" ht="49.5" x14ac:dyDescent="0.3">
      <c r="A25" s="160" t="s">
        <v>124</v>
      </c>
      <c r="B25" s="165" t="s">
        <v>125</v>
      </c>
      <c r="C25" s="162" t="s">
        <v>302</v>
      </c>
      <c r="D25" s="163">
        <v>46072</v>
      </c>
      <c r="E25" s="163">
        <v>46234</v>
      </c>
      <c r="F25" s="63"/>
      <c r="G25" s="63"/>
      <c r="H25" s="164">
        <v>61355448</v>
      </c>
      <c r="I25" s="164">
        <v>61355448</v>
      </c>
      <c r="J25" s="149" t="s">
        <v>4</v>
      </c>
      <c r="K25" s="63"/>
    </row>
    <row r="26" spans="1:11" ht="99" x14ac:dyDescent="0.3">
      <c r="A26" s="160" t="s">
        <v>126</v>
      </c>
      <c r="B26" s="165" t="s">
        <v>127</v>
      </c>
      <c r="C26" s="162" t="s">
        <v>301</v>
      </c>
      <c r="D26" s="163">
        <v>46066</v>
      </c>
      <c r="E26" s="163">
        <v>46218</v>
      </c>
      <c r="F26" s="63"/>
      <c r="G26" s="63"/>
      <c r="H26" s="164">
        <v>15100000</v>
      </c>
      <c r="I26" s="164">
        <v>15100000</v>
      </c>
      <c r="J26" s="149" t="s">
        <v>311</v>
      </c>
      <c r="K26" s="63"/>
    </row>
    <row r="27" spans="1:11" ht="99" x14ac:dyDescent="0.3">
      <c r="A27" s="160" t="s">
        <v>128</v>
      </c>
      <c r="B27" s="165" t="s">
        <v>129</v>
      </c>
      <c r="C27" s="162" t="s">
        <v>301</v>
      </c>
      <c r="D27" s="163">
        <v>46070</v>
      </c>
      <c r="E27" s="163">
        <v>46218</v>
      </c>
      <c r="F27" s="63"/>
      <c r="G27" s="63"/>
      <c r="H27" s="164">
        <v>15100000</v>
      </c>
      <c r="I27" s="164">
        <v>15100000</v>
      </c>
      <c r="J27" s="149" t="s">
        <v>311</v>
      </c>
      <c r="K27" s="63"/>
    </row>
    <row r="28" spans="1:11" ht="99" x14ac:dyDescent="0.3">
      <c r="A28" s="160" t="s">
        <v>130</v>
      </c>
      <c r="B28" s="165" t="s">
        <v>131</v>
      </c>
      <c r="C28" s="165" t="s">
        <v>300</v>
      </c>
      <c r="D28" s="163">
        <v>46066</v>
      </c>
      <c r="E28" s="163">
        <v>46218</v>
      </c>
      <c r="F28" s="63"/>
      <c r="G28" s="63"/>
      <c r="H28" s="164">
        <v>15100000</v>
      </c>
      <c r="I28" s="164">
        <v>15100000</v>
      </c>
      <c r="J28" s="149" t="s">
        <v>311</v>
      </c>
      <c r="K28" s="63"/>
    </row>
    <row r="29" spans="1:11" ht="99" x14ac:dyDescent="0.3">
      <c r="A29" s="160" t="s">
        <v>132</v>
      </c>
      <c r="B29" s="165" t="s">
        <v>133</v>
      </c>
      <c r="C29" s="165" t="s">
        <v>300</v>
      </c>
      <c r="D29" s="163">
        <v>46070</v>
      </c>
      <c r="E29" s="167">
        <v>46218</v>
      </c>
      <c r="F29" s="63"/>
      <c r="G29" s="63"/>
      <c r="H29" s="164">
        <v>15100000</v>
      </c>
      <c r="I29" s="164">
        <v>15100000</v>
      </c>
      <c r="J29" s="149" t="s">
        <v>311</v>
      </c>
      <c r="K29" s="63"/>
    </row>
    <row r="30" spans="1:11" ht="99" x14ac:dyDescent="0.3">
      <c r="A30" s="160" t="s">
        <v>134</v>
      </c>
      <c r="B30" s="165" t="s">
        <v>135</v>
      </c>
      <c r="C30" s="162" t="s">
        <v>301</v>
      </c>
      <c r="D30" s="163">
        <v>46066</v>
      </c>
      <c r="E30" s="163">
        <v>46218</v>
      </c>
      <c r="F30" s="63"/>
      <c r="G30" s="63"/>
      <c r="H30" s="164">
        <v>15100000</v>
      </c>
      <c r="I30" s="164">
        <v>15100000</v>
      </c>
      <c r="J30" s="149" t="s">
        <v>311</v>
      </c>
      <c r="K30" s="63"/>
    </row>
    <row r="31" spans="1:11" ht="99" x14ac:dyDescent="0.3">
      <c r="A31" s="160" t="s">
        <v>136</v>
      </c>
      <c r="B31" s="165" t="s">
        <v>137</v>
      </c>
      <c r="C31" s="162" t="s">
        <v>301</v>
      </c>
      <c r="D31" s="163">
        <v>46066</v>
      </c>
      <c r="E31" s="163">
        <v>46218</v>
      </c>
      <c r="F31" s="63"/>
      <c r="G31" s="63"/>
      <c r="H31" s="164">
        <v>15100000</v>
      </c>
      <c r="I31" s="164">
        <v>15100000</v>
      </c>
      <c r="J31" s="149" t="s">
        <v>311</v>
      </c>
      <c r="K31" s="63"/>
    </row>
    <row r="32" spans="1:11" ht="99" x14ac:dyDescent="0.3">
      <c r="A32" s="160" t="s">
        <v>138</v>
      </c>
      <c r="B32" s="168" t="s">
        <v>139</v>
      </c>
      <c r="C32" s="162" t="s">
        <v>301</v>
      </c>
      <c r="D32" s="163">
        <v>46066</v>
      </c>
      <c r="E32" s="163">
        <v>46218</v>
      </c>
      <c r="F32" s="63"/>
      <c r="G32" s="63"/>
      <c r="H32" s="164">
        <v>15100000</v>
      </c>
      <c r="I32" s="164">
        <v>15100000</v>
      </c>
      <c r="J32" s="149" t="s">
        <v>311</v>
      </c>
      <c r="K32" s="63"/>
    </row>
    <row r="33" spans="1:11" ht="99" x14ac:dyDescent="0.3">
      <c r="A33" s="160" t="s">
        <v>140</v>
      </c>
      <c r="B33" s="168" t="s">
        <v>141</v>
      </c>
      <c r="C33" s="162" t="s">
        <v>301</v>
      </c>
      <c r="D33" s="163">
        <v>46066</v>
      </c>
      <c r="E33" s="163">
        <v>46218</v>
      </c>
      <c r="F33" s="63"/>
      <c r="G33" s="63"/>
      <c r="H33" s="164">
        <v>15100000</v>
      </c>
      <c r="I33" s="164">
        <v>15100000</v>
      </c>
      <c r="J33" s="149" t="s">
        <v>311</v>
      </c>
      <c r="K33" s="63"/>
    </row>
    <row r="34" spans="1:11" ht="99" x14ac:dyDescent="0.3">
      <c r="A34" s="160" t="s">
        <v>142</v>
      </c>
      <c r="B34" s="170" t="s">
        <v>143</v>
      </c>
      <c r="C34" s="162" t="s">
        <v>301</v>
      </c>
      <c r="D34" s="163">
        <v>46070</v>
      </c>
      <c r="E34" s="163">
        <v>46218</v>
      </c>
      <c r="F34" s="63"/>
      <c r="G34" s="63"/>
      <c r="H34" s="164">
        <v>15100000</v>
      </c>
      <c r="I34" s="164">
        <v>15100000</v>
      </c>
      <c r="J34" s="149" t="s">
        <v>311</v>
      </c>
      <c r="K34" s="63"/>
    </row>
    <row r="35" spans="1:11" ht="99" x14ac:dyDescent="0.3">
      <c r="A35" s="160" t="s">
        <v>144</v>
      </c>
      <c r="B35" s="165" t="s">
        <v>145</v>
      </c>
      <c r="C35" s="162" t="s">
        <v>301</v>
      </c>
      <c r="D35" s="163">
        <v>46066</v>
      </c>
      <c r="E35" s="163">
        <v>46218</v>
      </c>
      <c r="F35" s="63"/>
      <c r="G35" s="63"/>
      <c r="H35" s="164">
        <v>15100000</v>
      </c>
      <c r="I35" s="164">
        <v>15100000</v>
      </c>
      <c r="J35" s="149" t="s">
        <v>311</v>
      </c>
      <c r="K35" s="63"/>
    </row>
    <row r="36" spans="1:11" ht="99" x14ac:dyDescent="0.3">
      <c r="A36" s="160" t="s">
        <v>146</v>
      </c>
      <c r="B36" s="165" t="s">
        <v>147</v>
      </c>
      <c r="C36" s="162" t="s">
        <v>301</v>
      </c>
      <c r="D36" s="163">
        <v>46066</v>
      </c>
      <c r="E36" s="163">
        <v>46218</v>
      </c>
      <c r="F36" s="63"/>
      <c r="G36" s="63"/>
      <c r="H36" s="164">
        <v>15100000</v>
      </c>
      <c r="I36" s="164">
        <v>15100000</v>
      </c>
      <c r="J36" s="149" t="s">
        <v>311</v>
      </c>
      <c r="K36" s="63"/>
    </row>
    <row r="37" spans="1:11" ht="99" x14ac:dyDescent="0.3">
      <c r="A37" s="160" t="s">
        <v>148</v>
      </c>
      <c r="B37" s="165" t="s">
        <v>149</v>
      </c>
      <c r="C37" s="162" t="s">
        <v>301</v>
      </c>
      <c r="D37" s="163">
        <v>46072</v>
      </c>
      <c r="E37" s="163">
        <v>46218</v>
      </c>
      <c r="F37" s="63"/>
      <c r="G37" s="63"/>
      <c r="H37" s="164">
        <v>14700000</v>
      </c>
      <c r="I37" s="164">
        <v>14700000</v>
      </c>
      <c r="J37" s="149" t="s">
        <v>311</v>
      </c>
      <c r="K37" s="63"/>
    </row>
    <row r="38" spans="1:11" ht="99" x14ac:dyDescent="0.3">
      <c r="A38" s="160" t="s">
        <v>150</v>
      </c>
      <c r="B38" s="165" t="s">
        <v>151</v>
      </c>
      <c r="C38" s="162" t="s">
        <v>301</v>
      </c>
      <c r="D38" s="163">
        <v>46070</v>
      </c>
      <c r="E38" s="163">
        <v>46218</v>
      </c>
      <c r="F38" s="63"/>
      <c r="G38" s="63"/>
      <c r="H38" s="164">
        <v>14700000</v>
      </c>
      <c r="I38" s="164">
        <v>14700000</v>
      </c>
      <c r="J38" s="149" t="s">
        <v>311</v>
      </c>
      <c r="K38" s="63"/>
    </row>
    <row r="39" spans="1:11" ht="99" x14ac:dyDescent="0.3">
      <c r="A39" s="160" t="s">
        <v>152</v>
      </c>
      <c r="B39" s="165" t="s">
        <v>153</v>
      </c>
      <c r="C39" s="162" t="s">
        <v>301</v>
      </c>
      <c r="D39" s="163">
        <v>46072</v>
      </c>
      <c r="E39" s="163">
        <v>46218</v>
      </c>
      <c r="F39" s="63"/>
      <c r="G39" s="63"/>
      <c r="H39" s="164">
        <v>14700000</v>
      </c>
      <c r="I39" s="164">
        <v>14700000</v>
      </c>
      <c r="J39" s="149" t="s">
        <v>311</v>
      </c>
      <c r="K39" s="63"/>
    </row>
    <row r="40" spans="1:11" ht="99" x14ac:dyDescent="0.3">
      <c r="A40" s="160" t="s">
        <v>154</v>
      </c>
      <c r="B40" s="165" t="s">
        <v>155</v>
      </c>
      <c r="C40" s="162" t="s">
        <v>301</v>
      </c>
      <c r="D40" s="167">
        <v>46072</v>
      </c>
      <c r="E40" s="163">
        <v>46218</v>
      </c>
      <c r="F40" s="63"/>
      <c r="G40" s="63"/>
      <c r="H40" s="164">
        <v>14700000</v>
      </c>
      <c r="I40" s="164">
        <v>14700000</v>
      </c>
      <c r="J40" s="149" t="s">
        <v>311</v>
      </c>
      <c r="K40" s="63"/>
    </row>
    <row r="41" spans="1:11" ht="99" x14ac:dyDescent="0.3">
      <c r="A41" s="160" t="s">
        <v>156</v>
      </c>
      <c r="B41" s="168" t="s">
        <v>157</v>
      </c>
      <c r="C41" s="162" t="s">
        <v>301</v>
      </c>
      <c r="D41" s="163">
        <v>46070</v>
      </c>
      <c r="E41" s="163">
        <v>46218</v>
      </c>
      <c r="F41" s="63"/>
      <c r="G41" s="63"/>
      <c r="H41" s="164">
        <v>14700000</v>
      </c>
      <c r="I41" s="164">
        <v>14700000</v>
      </c>
      <c r="J41" s="149" t="s">
        <v>311</v>
      </c>
      <c r="K41" s="63"/>
    </row>
    <row r="42" spans="1:11" ht="99" x14ac:dyDescent="0.3">
      <c r="A42" s="160" t="s">
        <v>158</v>
      </c>
      <c r="B42" s="165" t="s">
        <v>159</v>
      </c>
      <c r="C42" s="162" t="s">
        <v>301</v>
      </c>
      <c r="D42" s="163">
        <v>46070</v>
      </c>
      <c r="E42" s="163">
        <v>46218</v>
      </c>
      <c r="F42" s="63"/>
      <c r="G42" s="63"/>
      <c r="H42" s="164">
        <v>14700000</v>
      </c>
      <c r="I42" s="164">
        <v>14700000</v>
      </c>
      <c r="J42" s="149" t="s">
        <v>311</v>
      </c>
      <c r="K42" s="63"/>
    </row>
    <row r="43" spans="1:11" ht="99" x14ac:dyDescent="0.3">
      <c r="A43" s="160" t="s">
        <v>160</v>
      </c>
      <c r="B43" s="165" t="s">
        <v>161</v>
      </c>
      <c r="C43" s="162" t="s">
        <v>301</v>
      </c>
      <c r="D43" s="163">
        <v>46070</v>
      </c>
      <c r="E43" s="163">
        <v>46218</v>
      </c>
      <c r="F43" s="63"/>
      <c r="G43" s="63"/>
      <c r="H43" s="164">
        <v>14700000</v>
      </c>
      <c r="I43" s="164">
        <v>14700000</v>
      </c>
      <c r="J43" s="149" t="s">
        <v>311</v>
      </c>
      <c r="K43" s="63"/>
    </row>
    <row r="44" spans="1:11" ht="99" x14ac:dyDescent="0.3">
      <c r="A44" s="160" t="s">
        <v>162</v>
      </c>
      <c r="B44" s="165" t="s">
        <v>163</v>
      </c>
      <c r="C44" s="162" t="s">
        <v>301</v>
      </c>
      <c r="D44" s="163">
        <v>46070</v>
      </c>
      <c r="E44" s="163">
        <v>46218</v>
      </c>
      <c r="F44" s="63"/>
      <c r="G44" s="63"/>
      <c r="H44" s="164">
        <v>14700000</v>
      </c>
      <c r="I44" s="164">
        <v>14700000</v>
      </c>
      <c r="J44" s="149" t="s">
        <v>311</v>
      </c>
      <c r="K44" s="63"/>
    </row>
    <row r="45" spans="1:11" ht="99" x14ac:dyDescent="0.3">
      <c r="A45" s="160" t="s">
        <v>164</v>
      </c>
      <c r="B45" s="165" t="s">
        <v>165</v>
      </c>
      <c r="C45" s="162" t="s">
        <v>301</v>
      </c>
      <c r="D45" s="163">
        <v>46071</v>
      </c>
      <c r="E45" s="163">
        <v>46218</v>
      </c>
      <c r="F45" s="63"/>
      <c r="G45" s="63"/>
      <c r="H45" s="164">
        <v>14700000</v>
      </c>
      <c r="I45" s="164">
        <v>14700000</v>
      </c>
      <c r="J45" s="149" t="s">
        <v>311</v>
      </c>
      <c r="K45" s="63"/>
    </row>
    <row r="46" spans="1:11" ht="99" x14ac:dyDescent="0.3">
      <c r="A46" s="160" t="s">
        <v>166</v>
      </c>
      <c r="B46" s="165" t="s">
        <v>167</v>
      </c>
      <c r="C46" s="162" t="s">
        <v>301</v>
      </c>
      <c r="D46" s="163">
        <v>46072</v>
      </c>
      <c r="E46" s="163">
        <v>46218</v>
      </c>
      <c r="F46" s="63"/>
      <c r="G46" s="63"/>
      <c r="H46" s="164">
        <v>14700000</v>
      </c>
      <c r="I46" s="164">
        <v>14700000</v>
      </c>
      <c r="J46" s="149" t="s">
        <v>311</v>
      </c>
      <c r="K46" s="63"/>
    </row>
    <row r="47" spans="1:11" ht="99" x14ac:dyDescent="0.3">
      <c r="A47" s="160" t="s">
        <v>168</v>
      </c>
      <c r="B47" s="165" t="s">
        <v>169</v>
      </c>
      <c r="C47" s="162" t="s">
        <v>301</v>
      </c>
      <c r="D47" s="163">
        <v>46070</v>
      </c>
      <c r="E47" s="163">
        <v>46218</v>
      </c>
      <c r="F47" s="63"/>
      <c r="G47" s="63"/>
      <c r="H47" s="164">
        <v>14700000</v>
      </c>
      <c r="I47" s="164">
        <v>14700000</v>
      </c>
      <c r="J47" s="149" t="s">
        <v>311</v>
      </c>
      <c r="K47" s="63"/>
    </row>
    <row r="48" spans="1:11" ht="99" x14ac:dyDescent="0.3">
      <c r="A48" s="160" t="s">
        <v>170</v>
      </c>
      <c r="B48" s="165" t="s">
        <v>171</v>
      </c>
      <c r="C48" s="162" t="s">
        <v>301</v>
      </c>
      <c r="D48" s="163">
        <v>46071</v>
      </c>
      <c r="E48" s="163">
        <v>46218</v>
      </c>
      <c r="F48" s="63"/>
      <c r="G48" s="63"/>
      <c r="H48" s="164">
        <v>14700000</v>
      </c>
      <c r="I48" s="164">
        <v>14700000</v>
      </c>
      <c r="J48" s="149" t="s">
        <v>311</v>
      </c>
      <c r="K48" s="63"/>
    </row>
    <row r="49" spans="1:11" ht="111" x14ac:dyDescent="0.3">
      <c r="A49" s="160" t="s">
        <v>172</v>
      </c>
      <c r="B49" s="165" t="s">
        <v>173</v>
      </c>
      <c r="C49" s="161" t="s">
        <v>303</v>
      </c>
      <c r="D49" s="163">
        <v>46071</v>
      </c>
      <c r="E49" s="163">
        <v>46099</v>
      </c>
      <c r="F49" s="63"/>
      <c r="G49" s="63"/>
      <c r="H49" s="164">
        <v>273224000</v>
      </c>
      <c r="I49" s="164">
        <v>273224000</v>
      </c>
      <c r="J49" s="149" t="s">
        <v>4</v>
      </c>
      <c r="K49" s="63"/>
    </row>
    <row r="50" spans="1:11" ht="132" x14ac:dyDescent="0.3">
      <c r="A50" s="160" t="s">
        <v>174</v>
      </c>
      <c r="B50" s="165" t="s">
        <v>175</v>
      </c>
      <c r="C50" s="171" t="s">
        <v>59</v>
      </c>
      <c r="D50" s="163">
        <v>46073</v>
      </c>
      <c r="E50" s="163">
        <v>46295</v>
      </c>
      <c r="F50" s="63"/>
      <c r="G50" s="63"/>
      <c r="H50" s="164">
        <v>29265699</v>
      </c>
      <c r="I50" s="164">
        <v>29265699</v>
      </c>
      <c r="J50" s="149" t="s">
        <v>60</v>
      </c>
      <c r="K50" s="63"/>
    </row>
    <row r="51" spans="1:11" ht="148.5" x14ac:dyDescent="0.3">
      <c r="A51" s="160" t="s">
        <v>176</v>
      </c>
      <c r="B51" s="161" t="s">
        <v>177</v>
      </c>
      <c r="C51" s="165" t="s">
        <v>304</v>
      </c>
      <c r="D51" s="163">
        <v>46073</v>
      </c>
      <c r="E51" s="163">
        <v>46188</v>
      </c>
      <c r="F51" s="63"/>
      <c r="G51" s="63"/>
      <c r="H51" s="164">
        <v>20111180</v>
      </c>
      <c r="I51" s="164">
        <v>20111180</v>
      </c>
      <c r="J51" s="149" t="s">
        <v>312</v>
      </c>
      <c r="K51" s="63"/>
    </row>
    <row r="52" spans="1:11" ht="99" x14ac:dyDescent="0.3">
      <c r="A52" s="160" t="s">
        <v>178</v>
      </c>
      <c r="B52" s="165" t="s">
        <v>179</v>
      </c>
      <c r="C52" s="162" t="s">
        <v>301</v>
      </c>
      <c r="D52" s="163">
        <v>46073</v>
      </c>
      <c r="E52" s="163">
        <v>46218</v>
      </c>
      <c r="F52" s="63"/>
      <c r="G52" s="63"/>
      <c r="H52" s="164">
        <v>14400000</v>
      </c>
      <c r="I52" s="164">
        <v>14400000</v>
      </c>
      <c r="J52" s="149" t="s">
        <v>311</v>
      </c>
      <c r="K52" s="63"/>
    </row>
    <row r="53" spans="1:11" ht="99" x14ac:dyDescent="0.3">
      <c r="A53" s="160" t="s">
        <v>180</v>
      </c>
      <c r="B53" s="165" t="s">
        <v>181</v>
      </c>
      <c r="C53" s="162" t="s">
        <v>301</v>
      </c>
      <c r="D53" s="163">
        <v>46073</v>
      </c>
      <c r="E53" s="163">
        <v>46218</v>
      </c>
      <c r="F53" s="63"/>
      <c r="G53" s="63"/>
      <c r="H53" s="164">
        <v>14400000</v>
      </c>
      <c r="I53" s="164">
        <v>14400000</v>
      </c>
      <c r="J53" s="149" t="s">
        <v>311</v>
      </c>
      <c r="K53" s="63"/>
    </row>
    <row r="54" spans="1:11" ht="99" x14ac:dyDescent="0.3">
      <c r="A54" s="160" t="s">
        <v>182</v>
      </c>
      <c r="B54" s="165" t="s">
        <v>183</v>
      </c>
      <c r="C54" s="162" t="s">
        <v>305</v>
      </c>
      <c r="D54" s="163">
        <v>46073</v>
      </c>
      <c r="E54" s="163">
        <v>46218</v>
      </c>
      <c r="F54" s="63"/>
      <c r="G54" s="63"/>
      <c r="H54" s="164">
        <v>14400000</v>
      </c>
      <c r="I54" s="164">
        <v>14400000</v>
      </c>
      <c r="J54" s="149" t="s">
        <v>311</v>
      </c>
      <c r="K54" s="63"/>
    </row>
    <row r="55" spans="1:11" ht="99" x14ac:dyDescent="0.3">
      <c r="A55" s="160" t="s">
        <v>184</v>
      </c>
      <c r="B55" s="165" t="s">
        <v>185</v>
      </c>
      <c r="C55" s="162" t="s">
        <v>301</v>
      </c>
      <c r="D55" s="163">
        <v>46074</v>
      </c>
      <c r="E55" s="163">
        <v>46218</v>
      </c>
      <c r="F55" s="63"/>
      <c r="G55" s="63"/>
      <c r="H55" s="164">
        <v>14400000</v>
      </c>
      <c r="I55" s="164">
        <v>14400000</v>
      </c>
      <c r="J55" s="149" t="s">
        <v>311</v>
      </c>
      <c r="K55" s="63"/>
    </row>
    <row r="56" spans="1:11" ht="99" x14ac:dyDescent="0.3">
      <c r="A56" s="160" t="s">
        <v>186</v>
      </c>
      <c r="B56" s="165" t="s">
        <v>187</v>
      </c>
      <c r="C56" s="165" t="s">
        <v>301</v>
      </c>
      <c r="D56" s="163">
        <v>46074</v>
      </c>
      <c r="E56" s="163">
        <v>46218</v>
      </c>
      <c r="F56" s="63"/>
      <c r="G56" s="63"/>
      <c r="H56" s="164">
        <v>14400000</v>
      </c>
      <c r="I56" s="164">
        <v>14400000</v>
      </c>
      <c r="J56" s="149" t="s">
        <v>311</v>
      </c>
      <c r="K56" s="63"/>
    </row>
    <row r="57" spans="1:11" ht="99" x14ac:dyDescent="0.3">
      <c r="A57" s="160" t="s">
        <v>188</v>
      </c>
      <c r="B57" s="165" t="s">
        <v>189</v>
      </c>
      <c r="C57" s="165" t="s">
        <v>306</v>
      </c>
      <c r="D57" s="163">
        <v>46074</v>
      </c>
      <c r="E57" s="163">
        <v>46218</v>
      </c>
      <c r="F57" s="63"/>
      <c r="G57" s="63"/>
      <c r="H57" s="164">
        <v>14300000</v>
      </c>
      <c r="I57" s="164">
        <v>14300000</v>
      </c>
      <c r="J57" s="149" t="s">
        <v>311</v>
      </c>
      <c r="K57" s="63"/>
    </row>
    <row r="58" spans="1:11" ht="99" x14ac:dyDescent="0.3">
      <c r="A58" s="160" t="s">
        <v>190</v>
      </c>
      <c r="B58" s="165" t="s">
        <v>191</v>
      </c>
      <c r="C58" s="165" t="s">
        <v>307</v>
      </c>
      <c r="D58" s="163">
        <v>46074</v>
      </c>
      <c r="E58" s="163">
        <v>46218</v>
      </c>
      <c r="F58" s="63"/>
      <c r="G58" s="63"/>
      <c r="H58" s="164">
        <v>14300000</v>
      </c>
      <c r="I58" s="164">
        <v>14300000</v>
      </c>
      <c r="J58" s="149" t="s">
        <v>311</v>
      </c>
      <c r="K58" s="63"/>
    </row>
    <row r="59" spans="1:11" ht="99" x14ac:dyDescent="0.3">
      <c r="A59" s="160" t="s">
        <v>192</v>
      </c>
      <c r="B59" s="165" t="s">
        <v>193</v>
      </c>
      <c r="C59" s="165" t="s">
        <v>301</v>
      </c>
      <c r="D59" s="163">
        <v>46074</v>
      </c>
      <c r="E59" s="163">
        <v>46218</v>
      </c>
      <c r="F59" s="63"/>
      <c r="G59" s="63"/>
      <c r="H59" s="164">
        <v>14300000</v>
      </c>
      <c r="I59" s="164">
        <v>14300000</v>
      </c>
      <c r="J59" s="149" t="s">
        <v>311</v>
      </c>
      <c r="K59" s="63"/>
    </row>
    <row r="60" spans="1:11" ht="99" x14ac:dyDescent="0.3">
      <c r="A60" s="160" t="s">
        <v>194</v>
      </c>
      <c r="B60" s="165" t="s">
        <v>195</v>
      </c>
      <c r="C60" s="165" t="s">
        <v>306</v>
      </c>
      <c r="D60" s="163">
        <v>46074</v>
      </c>
      <c r="E60" s="163">
        <v>46218</v>
      </c>
      <c r="F60" s="63"/>
      <c r="G60" s="63"/>
      <c r="H60" s="164">
        <v>14300000</v>
      </c>
      <c r="I60" s="164">
        <v>14300000</v>
      </c>
      <c r="J60" s="149" t="s">
        <v>311</v>
      </c>
      <c r="K60" s="63"/>
    </row>
    <row r="61" spans="1:11" ht="99" x14ac:dyDescent="0.3">
      <c r="A61" s="160" t="s">
        <v>196</v>
      </c>
      <c r="B61" s="165" t="s">
        <v>197</v>
      </c>
      <c r="C61" s="165" t="s">
        <v>301</v>
      </c>
      <c r="D61" s="163">
        <v>46074</v>
      </c>
      <c r="E61" s="163">
        <v>46218</v>
      </c>
      <c r="F61" s="63"/>
      <c r="G61" s="63"/>
      <c r="H61" s="164">
        <v>14300000</v>
      </c>
      <c r="I61" s="164">
        <v>14300000</v>
      </c>
      <c r="J61" s="149" t="s">
        <v>311</v>
      </c>
      <c r="K61" s="63"/>
    </row>
    <row r="62" spans="1:11" ht="99" x14ac:dyDescent="0.3">
      <c r="A62" s="160" t="s">
        <v>198</v>
      </c>
      <c r="B62" s="168" t="s">
        <v>199</v>
      </c>
      <c r="C62" s="165" t="s">
        <v>301</v>
      </c>
      <c r="D62" s="163">
        <v>46074</v>
      </c>
      <c r="E62" s="163">
        <v>46218</v>
      </c>
      <c r="F62" s="63"/>
      <c r="G62" s="63"/>
      <c r="H62" s="164">
        <v>14300000</v>
      </c>
      <c r="I62" s="164">
        <v>14300000</v>
      </c>
      <c r="J62" s="149" t="s">
        <v>311</v>
      </c>
      <c r="K62" s="63"/>
    </row>
    <row r="63" spans="1:11" ht="99" x14ac:dyDescent="0.3">
      <c r="A63" s="160" t="s">
        <v>200</v>
      </c>
      <c r="B63" s="165" t="s">
        <v>201</v>
      </c>
      <c r="C63" s="165" t="s">
        <v>301</v>
      </c>
      <c r="D63" s="163">
        <v>46074</v>
      </c>
      <c r="E63" s="163">
        <v>46218</v>
      </c>
      <c r="F63" s="63"/>
      <c r="G63" s="63"/>
      <c r="H63" s="164">
        <v>14300000</v>
      </c>
      <c r="I63" s="164">
        <v>14300000</v>
      </c>
      <c r="J63" s="149" t="s">
        <v>311</v>
      </c>
      <c r="K63" s="63"/>
    </row>
    <row r="64" spans="1:11" ht="115.5" x14ac:dyDescent="0.3">
      <c r="A64" s="160" t="s">
        <v>202</v>
      </c>
      <c r="B64" s="165" t="s">
        <v>203</v>
      </c>
      <c r="C64" s="165" t="s">
        <v>308</v>
      </c>
      <c r="D64" s="163">
        <v>46077</v>
      </c>
      <c r="E64" s="163">
        <v>46104</v>
      </c>
      <c r="F64" s="63"/>
      <c r="G64" s="63"/>
      <c r="H64" s="164">
        <v>36892380</v>
      </c>
      <c r="I64" s="164">
        <v>36892380</v>
      </c>
      <c r="J64" s="149" t="s">
        <v>4</v>
      </c>
      <c r="K64" s="63"/>
    </row>
    <row r="65" spans="1:11" ht="99" x14ac:dyDescent="0.3">
      <c r="A65" s="160" t="s">
        <v>204</v>
      </c>
      <c r="B65" s="165" t="s">
        <v>205</v>
      </c>
      <c r="C65" s="162" t="s">
        <v>301</v>
      </c>
      <c r="D65" s="163">
        <v>46076</v>
      </c>
      <c r="E65" s="163">
        <v>46218</v>
      </c>
      <c r="F65" s="63"/>
      <c r="G65" s="63"/>
      <c r="H65" s="164">
        <v>14100000</v>
      </c>
      <c r="I65" s="164">
        <v>14100000</v>
      </c>
      <c r="J65" s="149" t="s">
        <v>311</v>
      </c>
      <c r="K65" s="63"/>
    </row>
    <row r="66" spans="1:11" ht="99" x14ac:dyDescent="0.3">
      <c r="A66" s="160" t="s">
        <v>206</v>
      </c>
      <c r="B66" s="165" t="s">
        <v>207</v>
      </c>
      <c r="C66" s="165" t="s">
        <v>301</v>
      </c>
      <c r="D66" s="163">
        <v>46076</v>
      </c>
      <c r="E66" s="163">
        <v>46218</v>
      </c>
      <c r="F66" s="63"/>
      <c r="G66" s="63"/>
      <c r="H66" s="164">
        <v>14100000</v>
      </c>
      <c r="I66" s="164">
        <v>14100000</v>
      </c>
      <c r="J66" s="149" t="s">
        <v>311</v>
      </c>
      <c r="K66" s="63"/>
    </row>
    <row r="67" spans="1:11" ht="99" x14ac:dyDescent="0.3">
      <c r="A67" s="160" t="s">
        <v>208</v>
      </c>
      <c r="B67" s="165" t="s">
        <v>209</v>
      </c>
      <c r="C67" s="162" t="s">
        <v>301</v>
      </c>
      <c r="D67" s="163">
        <v>46077</v>
      </c>
      <c r="E67" s="163">
        <v>46218</v>
      </c>
      <c r="F67" s="63"/>
      <c r="G67" s="63"/>
      <c r="H67" s="164">
        <v>14100000</v>
      </c>
      <c r="I67" s="164">
        <v>14100000</v>
      </c>
      <c r="J67" s="149" t="s">
        <v>311</v>
      </c>
      <c r="K67" s="63"/>
    </row>
    <row r="68" spans="1:11" ht="99" x14ac:dyDescent="0.3">
      <c r="A68" s="160" t="s">
        <v>210</v>
      </c>
      <c r="B68" s="165" t="s">
        <v>211</v>
      </c>
      <c r="C68" s="165" t="s">
        <v>301</v>
      </c>
      <c r="D68" s="163">
        <v>46076</v>
      </c>
      <c r="E68" s="163">
        <v>46218</v>
      </c>
      <c r="F68" s="63"/>
      <c r="G68" s="63"/>
      <c r="H68" s="164">
        <v>14100000</v>
      </c>
      <c r="I68" s="164">
        <v>14100000</v>
      </c>
      <c r="J68" s="149" t="s">
        <v>311</v>
      </c>
      <c r="K68" s="63"/>
    </row>
    <row r="69" spans="1:11" ht="99" x14ac:dyDescent="0.3">
      <c r="A69" s="160" t="s">
        <v>212</v>
      </c>
      <c r="B69" s="165" t="s">
        <v>213</v>
      </c>
      <c r="C69" s="165" t="s">
        <v>301</v>
      </c>
      <c r="D69" s="163">
        <v>46076</v>
      </c>
      <c r="E69" s="163">
        <v>46218</v>
      </c>
      <c r="F69" s="63"/>
      <c r="G69" s="63"/>
      <c r="H69" s="164">
        <v>14100000</v>
      </c>
      <c r="I69" s="164">
        <v>14100000</v>
      </c>
      <c r="J69" s="149" t="s">
        <v>311</v>
      </c>
      <c r="K69" s="63"/>
    </row>
    <row r="70" spans="1:11" ht="99" x14ac:dyDescent="0.3">
      <c r="A70" s="160" t="s">
        <v>214</v>
      </c>
      <c r="B70" s="165" t="s">
        <v>215</v>
      </c>
      <c r="C70" s="162" t="s">
        <v>301</v>
      </c>
      <c r="D70" s="163">
        <v>46077</v>
      </c>
      <c r="E70" s="163">
        <v>46218</v>
      </c>
      <c r="F70" s="63"/>
      <c r="G70" s="63"/>
      <c r="H70" s="164">
        <v>14100000</v>
      </c>
      <c r="I70" s="164">
        <v>14100000</v>
      </c>
      <c r="J70" s="149" t="s">
        <v>311</v>
      </c>
      <c r="K70" s="63"/>
    </row>
    <row r="71" spans="1:11" ht="99" x14ac:dyDescent="0.3">
      <c r="A71" s="160" t="s">
        <v>216</v>
      </c>
      <c r="B71" s="165" t="s">
        <v>217</v>
      </c>
      <c r="C71" s="172" t="s">
        <v>301</v>
      </c>
      <c r="D71" s="163">
        <v>46076</v>
      </c>
      <c r="E71" s="163">
        <v>46218</v>
      </c>
      <c r="F71" s="63"/>
      <c r="G71" s="63"/>
      <c r="H71" s="164">
        <v>14100000</v>
      </c>
      <c r="I71" s="164">
        <v>14100000</v>
      </c>
      <c r="J71" s="149" t="s">
        <v>311</v>
      </c>
      <c r="K71" s="63"/>
    </row>
    <row r="72" spans="1:11" ht="99" x14ac:dyDescent="0.3">
      <c r="A72" s="160" t="s">
        <v>218</v>
      </c>
      <c r="B72" s="165" t="s">
        <v>219</v>
      </c>
      <c r="C72" s="172" t="s">
        <v>301</v>
      </c>
      <c r="D72" s="163">
        <v>46077</v>
      </c>
      <c r="E72" s="163">
        <v>46218</v>
      </c>
      <c r="F72" s="63"/>
      <c r="G72" s="63"/>
      <c r="H72" s="164">
        <v>14100000</v>
      </c>
      <c r="I72" s="164">
        <v>14100000</v>
      </c>
      <c r="J72" s="149" t="s">
        <v>311</v>
      </c>
      <c r="K72" s="63"/>
    </row>
    <row r="73" spans="1:11" ht="99" x14ac:dyDescent="0.3">
      <c r="A73" s="160" t="s">
        <v>220</v>
      </c>
      <c r="B73" s="165" t="s">
        <v>221</v>
      </c>
      <c r="C73" s="162" t="s">
        <v>309</v>
      </c>
      <c r="D73" s="163">
        <v>46077</v>
      </c>
      <c r="E73" s="163">
        <v>46218</v>
      </c>
      <c r="F73" s="63"/>
      <c r="G73" s="63"/>
      <c r="H73" s="164">
        <v>14100000</v>
      </c>
      <c r="I73" s="164">
        <v>14100000</v>
      </c>
      <c r="J73" s="149" t="s">
        <v>311</v>
      </c>
      <c r="K73" s="63"/>
    </row>
    <row r="74" spans="1:11" ht="99" x14ac:dyDescent="0.3">
      <c r="A74" s="160" t="s">
        <v>222</v>
      </c>
      <c r="B74" s="165" t="s">
        <v>223</v>
      </c>
      <c r="C74" s="162" t="s">
        <v>309</v>
      </c>
      <c r="D74" s="163">
        <v>46076</v>
      </c>
      <c r="E74" s="163">
        <v>46218</v>
      </c>
      <c r="F74" s="63"/>
      <c r="G74" s="63"/>
      <c r="H74" s="164">
        <v>14100000</v>
      </c>
      <c r="I74" s="164">
        <v>14100000</v>
      </c>
      <c r="J74" s="149" t="s">
        <v>311</v>
      </c>
      <c r="K74" s="63"/>
    </row>
    <row r="75" spans="1:11" ht="99" x14ac:dyDescent="0.3">
      <c r="A75" s="160" t="s">
        <v>224</v>
      </c>
      <c r="B75" s="165" t="s">
        <v>225</v>
      </c>
      <c r="C75" s="173" t="s">
        <v>301</v>
      </c>
      <c r="D75" s="163">
        <v>46076</v>
      </c>
      <c r="E75" s="163">
        <v>46218</v>
      </c>
      <c r="F75" s="180"/>
      <c r="G75" s="180"/>
      <c r="H75" s="181">
        <v>14100000</v>
      </c>
      <c r="I75" s="164">
        <v>14100000</v>
      </c>
      <c r="J75" s="149" t="s">
        <v>311</v>
      </c>
      <c r="K75" s="53"/>
    </row>
    <row r="76" spans="1:11" ht="99" x14ac:dyDescent="0.3">
      <c r="A76" s="160" t="s">
        <v>226</v>
      </c>
      <c r="B76" s="165" t="s">
        <v>227</v>
      </c>
      <c r="C76" s="162" t="s">
        <v>301</v>
      </c>
      <c r="D76" s="163">
        <v>46080</v>
      </c>
      <c r="E76" s="177">
        <v>46218</v>
      </c>
      <c r="F76" s="63"/>
      <c r="G76" s="63"/>
      <c r="H76" s="182">
        <v>14100000</v>
      </c>
      <c r="I76" s="178">
        <v>14100000</v>
      </c>
      <c r="J76" s="149" t="s">
        <v>311</v>
      </c>
      <c r="K76" s="130"/>
    </row>
    <row r="77" spans="1:11" ht="99" x14ac:dyDescent="0.3">
      <c r="A77" s="160" t="s">
        <v>228</v>
      </c>
      <c r="B77" s="165" t="s">
        <v>229</v>
      </c>
      <c r="C77" s="162" t="s">
        <v>309</v>
      </c>
      <c r="D77" s="163">
        <v>46077</v>
      </c>
      <c r="E77" s="177">
        <v>46218</v>
      </c>
      <c r="F77" s="63"/>
      <c r="G77" s="63"/>
      <c r="H77" s="182">
        <v>14100000</v>
      </c>
      <c r="I77" s="178">
        <v>14100000</v>
      </c>
      <c r="J77" s="149" t="s">
        <v>311</v>
      </c>
      <c r="K77" s="130"/>
    </row>
    <row r="78" spans="1:11" ht="99" x14ac:dyDescent="0.3">
      <c r="A78" s="160" t="s">
        <v>230</v>
      </c>
      <c r="B78" s="165" t="s">
        <v>231</v>
      </c>
      <c r="C78" s="162" t="s">
        <v>309</v>
      </c>
      <c r="D78" s="163">
        <v>46076</v>
      </c>
      <c r="E78" s="177">
        <v>46218</v>
      </c>
      <c r="F78" s="51"/>
      <c r="G78" s="51"/>
      <c r="H78" s="182">
        <v>14100000</v>
      </c>
      <c r="I78" s="178">
        <v>14100000</v>
      </c>
      <c r="J78" s="176" t="s">
        <v>311</v>
      </c>
      <c r="K78" s="134"/>
    </row>
    <row r="79" spans="1:11" ht="99" x14ac:dyDescent="0.3">
      <c r="A79" s="160" t="s">
        <v>232</v>
      </c>
      <c r="B79" s="168" t="s">
        <v>233</v>
      </c>
      <c r="C79" s="162" t="s">
        <v>309</v>
      </c>
      <c r="D79" s="163">
        <v>46077</v>
      </c>
      <c r="E79" s="177">
        <v>46218</v>
      </c>
      <c r="F79" s="51"/>
      <c r="G79" s="51"/>
      <c r="H79" s="182">
        <v>14100000</v>
      </c>
      <c r="I79" s="178">
        <v>14100000</v>
      </c>
      <c r="J79" s="176" t="s">
        <v>311</v>
      </c>
      <c r="K79" s="95"/>
    </row>
    <row r="80" spans="1:11" ht="99" x14ac:dyDescent="0.3">
      <c r="A80" s="160" t="s">
        <v>234</v>
      </c>
      <c r="B80" s="165" t="s">
        <v>235</v>
      </c>
      <c r="C80" s="162" t="s">
        <v>309</v>
      </c>
      <c r="D80" s="163">
        <v>46076</v>
      </c>
      <c r="E80" s="177">
        <v>46218</v>
      </c>
      <c r="F80" s="51"/>
      <c r="G80" s="51"/>
      <c r="H80" s="182">
        <v>14100000</v>
      </c>
      <c r="I80" s="178">
        <v>14100000</v>
      </c>
      <c r="J80" s="176" t="s">
        <v>311</v>
      </c>
      <c r="K80" s="95"/>
    </row>
    <row r="81" spans="1:11" ht="99" x14ac:dyDescent="0.3">
      <c r="A81" s="160" t="s">
        <v>236</v>
      </c>
      <c r="B81" s="165" t="s">
        <v>237</v>
      </c>
      <c r="C81" s="162" t="s">
        <v>309</v>
      </c>
      <c r="D81" s="163">
        <v>46076</v>
      </c>
      <c r="E81" s="177">
        <v>46218</v>
      </c>
      <c r="F81" s="51"/>
      <c r="G81" s="51"/>
      <c r="H81" s="182">
        <v>14100000</v>
      </c>
      <c r="I81" s="178">
        <v>14100000</v>
      </c>
      <c r="J81" s="176" t="s">
        <v>311</v>
      </c>
      <c r="K81" s="95"/>
    </row>
    <row r="82" spans="1:11" ht="99" x14ac:dyDescent="0.3">
      <c r="A82" s="160" t="s">
        <v>238</v>
      </c>
      <c r="B82" s="165" t="s">
        <v>239</v>
      </c>
      <c r="C82" s="173" t="s">
        <v>301</v>
      </c>
      <c r="D82" s="163">
        <v>46077</v>
      </c>
      <c r="E82" s="177">
        <v>46218</v>
      </c>
      <c r="F82" s="51"/>
      <c r="G82" s="51"/>
      <c r="H82" s="53">
        <v>14100000</v>
      </c>
      <c r="I82" s="179">
        <v>14100000</v>
      </c>
      <c r="J82" s="176" t="s">
        <v>311</v>
      </c>
      <c r="K82" s="95"/>
    </row>
    <row r="83" spans="1:11" ht="99" x14ac:dyDescent="0.3">
      <c r="A83" s="160" t="s">
        <v>240</v>
      </c>
      <c r="B83" s="165" t="s">
        <v>241</v>
      </c>
      <c r="C83" s="162" t="s">
        <v>309</v>
      </c>
      <c r="D83" s="163">
        <v>46077</v>
      </c>
      <c r="E83" s="177">
        <v>46218</v>
      </c>
      <c r="F83" s="51"/>
      <c r="G83" s="51"/>
      <c r="H83" s="182">
        <v>14100000</v>
      </c>
      <c r="I83" s="178">
        <v>14100000</v>
      </c>
      <c r="J83" s="176" t="s">
        <v>311</v>
      </c>
      <c r="K83" s="95"/>
    </row>
    <row r="84" spans="1:11" ht="99" x14ac:dyDescent="0.3">
      <c r="A84" s="160" t="s">
        <v>242</v>
      </c>
      <c r="B84" s="165" t="s">
        <v>243</v>
      </c>
      <c r="C84" s="162" t="s">
        <v>309</v>
      </c>
      <c r="D84" s="163">
        <v>46076</v>
      </c>
      <c r="E84" s="177">
        <v>46218</v>
      </c>
      <c r="F84" s="51"/>
      <c r="G84" s="51"/>
      <c r="H84" s="182">
        <v>14100000</v>
      </c>
      <c r="I84" s="178">
        <v>14100000</v>
      </c>
      <c r="J84" s="176" t="s">
        <v>311</v>
      </c>
      <c r="K84" s="95"/>
    </row>
    <row r="85" spans="1:11" ht="99" x14ac:dyDescent="0.3">
      <c r="A85" s="160" t="s">
        <v>244</v>
      </c>
      <c r="B85" s="165" t="s">
        <v>245</v>
      </c>
      <c r="C85" s="173" t="s">
        <v>301</v>
      </c>
      <c r="D85" s="163">
        <v>46076</v>
      </c>
      <c r="E85" s="177">
        <v>46218</v>
      </c>
      <c r="F85" s="51"/>
      <c r="G85" s="51"/>
      <c r="H85" s="182">
        <v>14100000</v>
      </c>
      <c r="I85" s="178">
        <v>14100000</v>
      </c>
      <c r="J85" s="176" t="s">
        <v>311</v>
      </c>
      <c r="K85" s="95"/>
    </row>
    <row r="86" spans="1:11" ht="99" x14ac:dyDescent="0.3">
      <c r="A86" s="160" t="s">
        <v>246</v>
      </c>
      <c r="B86" s="165" t="s">
        <v>247</v>
      </c>
      <c r="C86" s="162" t="s">
        <v>309</v>
      </c>
      <c r="D86" s="163">
        <v>46076</v>
      </c>
      <c r="E86" s="177">
        <v>46218</v>
      </c>
      <c r="F86" s="51"/>
      <c r="G86" s="51"/>
      <c r="H86" s="182">
        <v>14100000</v>
      </c>
      <c r="I86" s="178">
        <v>14100000</v>
      </c>
      <c r="J86" s="176" t="s">
        <v>311</v>
      </c>
      <c r="K86" s="95"/>
    </row>
    <row r="87" spans="1:11" ht="99" x14ac:dyDescent="0.3">
      <c r="A87" s="160" t="s">
        <v>248</v>
      </c>
      <c r="B87" s="165" t="s">
        <v>249</v>
      </c>
      <c r="C87" s="162" t="s">
        <v>309</v>
      </c>
      <c r="D87" s="163">
        <v>46076</v>
      </c>
      <c r="E87" s="177">
        <v>46218</v>
      </c>
      <c r="F87" s="51"/>
      <c r="G87" s="51"/>
      <c r="H87" s="182">
        <v>14100000</v>
      </c>
      <c r="I87" s="178">
        <v>14100000</v>
      </c>
      <c r="J87" s="176" t="s">
        <v>311</v>
      </c>
      <c r="K87" s="95"/>
    </row>
    <row r="88" spans="1:11" ht="99" x14ac:dyDescent="0.3">
      <c r="A88" s="160" t="s">
        <v>250</v>
      </c>
      <c r="B88" s="165" t="s">
        <v>251</v>
      </c>
      <c r="C88" s="162" t="s">
        <v>309</v>
      </c>
      <c r="D88" s="163">
        <v>46078</v>
      </c>
      <c r="E88" s="177">
        <v>46218</v>
      </c>
      <c r="F88" s="51"/>
      <c r="G88" s="51"/>
      <c r="H88" s="182">
        <v>14100000</v>
      </c>
      <c r="I88" s="178">
        <v>14100000</v>
      </c>
      <c r="J88" s="176" t="s">
        <v>311</v>
      </c>
      <c r="K88" s="95"/>
    </row>
    <row r="89" spans="1:11" ht="99" x14ac:dyDescent="0.3">
      <c r="A89" s="160" t="s">
        <v>252</v>
      </c>
      <c r="B89" s="165" t="s">
        <v>253</v>
      </c>
      <c r="C89" s="165" t="s">
        <v>306</v>
      </c>
      <c r="D89" s="163">
        <v>46076</v>
      </c>
      <c r="E89" s="177">
        <v>46218</v>
      </c>
      <c r="F89" s="51"/>
      <c r="G89" s="51"/>
      <c r="H89" s="182">
        <v>14100000</v>
      </c>
      <c r="I89" s="178">
        <v>14100000</v>
      </c>
      <c r="J89" s="176" t="s">
        <v>311</v>
      </c>
      <c r="K89" s="95"/>
    </row>
    <row r="90" spans="1:11" ht="99" x14ac:dyDescent="0.3">
      <c r="A90" s="160" t="s">
        <v>254</v>
      </c>
      <c r="B90" s="165" t="s">
        <v>255</v>
      </c>
      <c r="C90" s="162" t="s">
        <v>309</v>
      </c>
      <c r="D90" s="163">
        <v>46076</v>
      </c>
      <c r="E90" s="177">
        <v>46218</v>
      </c>
      <c r="F90" s="51"/>
      <c r="G90" s="51"/>
      <c r="H90" s="182">
        <v>14100000</v>
      </c>
      <c r="I90" s="178">
        <v>14100000</v>
      </c>
      <c r="J90" s="176" t="s">
        <v>311</v>
      </c>
      <c r="K90" s="95"/>
    </row>
    <row r="91" spans="1:11" ht="99" x14ac:dyDescent="0.3">
      <c r="A91" s="160" t="s">
        <v>256</v>
      </c>
      <c r="B91" s="165" t="s">
        <v>257</v>
      </c>
      <c r="C91" s="162" t="s">
        <v>309</v>
      </c>
      <c r="D91" s="163">
        <v>46076</v>
      </c>
      <c r="E91" s="177">
        <v>46218</v>
      </c>
      <c r="F91" s="51"/>
      <c r="G91" s="51"/>
      <c r="H91" s="182">
        <v>14100000</v>
      </c>
      <c r="I91" s="178">
        <v>14100000</v>
      </c>
      <c r="J91" s="176" t="s">
        <v>311</v>
      </c>
      <c r="K91" s="95"/>
    </row>
    <row r="92" spans="1:11" ht="99" x14ac:dyDescent="0.3">
      <c r="A92" s="160" t="s">
        <v>258</v>
      </c>
      <c r="B92" s="165" t="s">
        <v>259</v>
      </c>
      <c r="C92" s="162" t="s">
        <v>301</v>
      </c>
      <c r="D92" s="163">
        <v>46076</v>
      </c>
      <c r="E92" s="177">
        <v>46218</v>
      </c>
      <c r="F92" s="51"/>
      <c r="G92" s="51"/>
      <c r="H92" s="182">
        <v>14100000</v>
      </c>
      <c r="I92" s="178">
        <v>14100000</v>
      </c>
      <c r="J92" s="176" t="s">
        <v>311</v>
      </c>
      <c r="K92" s="95"/>
    </row>
    <row r="93" spans="1:11" ht="99" x14ac:dyDescent="0.3">
      <c r="A93" s="160" t="s">
        <v>260</v>
      </c>
      <c r="B93" s="165" t="s">
        <v>261</v>
      </c>
      <c r="C93" s="162" t="s">
        <v>309</v>
      </c>
      <c r="D93" s="163">
        <v>46077</v>
      </c>
      <c r="E93" s="177">
        <v>46218</v>
      </c>
      <c r="F93" s="51"/>
      <c r="G93" s="51"/>
      <c r="H93" s="182">
        <v>14100000</v>
      </c>
      <c r="I93" s="178">
        <v>14100000</v>
      </c>
      <c r="J93" s="176" t="s">
        <v>311</v>
      </c>
      <c r="K93" s="95"/>
    </row>
    <row r="94" spans="1:11" ht="99" x14ac:dyDescent="0.3">
      <c r="A94" s="160" t="s">
        <v>262</v>
      </c>
      <c r="B94" s="165" t="s">
        <v>263</v>
      </c>
      <c r="C94" s="165" t="s">
        <v>301</v>
      </c>
      <c r="D94" s="163">
        <v>46076</v>
      </c>
      <c r="E94" s="177">
        <v>46218</v>
      </c>
      <c r="F94" s="51"/>
      <c r="G94" s="51"/>
      <c r="H94" s="182">
        <v>14100000</v>
      </c>
      <c r="I94" s="178">
        <v>14100000</v>
      </c>
      <c r="J94" s="176" t="s">
        <v>311</v>
      </c>
      <c r="K94" s="95"/>
    </row>
    <row r="95" spans="1:11" ht="99" x14ac:dyDescent="0.3">
      <c r="A95" s="160" t="s">
        <v>264</v>
      </c>
      <c r="B95" s="173" t="s">
        <v>265</v>
      </c>
      <c r="C95" s="172" t="s">
        <v>301</v>
      </c>
      <c r="D95" s="163">
        <v>46077</v>
      </c>
      <c r="E95" s="177">
        <v>46218</v>
      </c>
      <c r="F95" s="51"/>
      <c r="G95" s="51"/>
      <c r="H95" s="182">
        <v>14100000</v>
      </c>
      <c r="I95" s="178">
        <v>14100000</v>
      </c>
      <c r="J95" s="176" t="s">
        <v>311</v>
      </c>
      <c r="K95" s="95"/>
    </row>
    <row r="96" spans="1:11" ht="99" x14ac:dyDescent="0.3">
      <c r="A96" s="160" t="s">
        <v>266</v>
      </c>
      <c r="B96" s="165" t="s">
        <v>267</v>
      </c>
      <c r="C96" s="162" t="s">
        <v>309</v>
      </c>
      <c r="D96" s="163">
        <v>46077</v>
      </c>
      <c r="E96" s="177">
        <v>46218</v>
      </c>
      <c r="F96" s="51"/>
      <c r="G96" s="51"/>
      <c r="H96" s="182">
        <v>14000000</v>
      </c>
      <c r="I96" s="178">
        <v>14000000</v>
      </c>
      <c r="J96" s="176" t="s">
        <v>311</v>
      </c>
      <c r="K96" s="95"/>
    </row>
    <row r="97" spans="1:12" ht="99" x14ac:dyDescent="0.3">
      <c r="A97" s="160" t="s">
        <v>268</v>
      </c>
      <c r="B97" s="170" t="s">
        <v>269</v>
      </c>
      <c r="C97" s="165" t="s">
        <v>301</v>
      </c>
      <c r="D97" s="163">
        <v>46078</v>
      </c>
      <c r="E97" s="177">
        <v>46218</v>
      </c>
      <c r="F97" s="51"/>
      <c r="G97" s="51"/>
      <c r="H97" s="182">
        <v>13900000</v>
      </c>
      <c r="I97" s="178">
        <v>13900000</v>
      </c>
      <c r="J97" s="176" t="s">
        <v>311</v>
      </c>
      <c r="K97" s="95"/>
    </row>
    <row r="98" spans="1:12" ht="99" x14ac:dyDescent="0.3">
      <c r="A98" s="160" t="s">
        <v>270</v>
      </c>
      <c r="B98" s="165" t="s">
        <v>271</v>
      </c>
      <c r="C98" s="162" t="s">
        <v>301</v>
      </c>
      <c r="D98" s="163">
        <v>46078</v>
      </c>
      <c r="E98" s="177">
        <v>46218</v>
      </c>
      <c r="F98" s="51"/>
      <c r="G98" s="51"/>
      <c r="H98" s="182">
        <v>13900000</v>
      </c>
      <c r="I98" s="178">
        <v>13900000</v>
      </c>
      <c r="J98" s="176" t="s">
        <v>311</v>
      </c>
      <c r="K98" s="95"/>
    </row>
    <row r="99" spans="1:12" ht="99" x14ac:dyDescent="0.3">
      <c r="A99" s="160" t="s">
        <v>272</v>
      </c>
      <c r="B99" s="165" t="s">
        <v>273</v>
      </c>
      <c r="C99" s="165" t="s">
        <v>301</v>
      </c>
      <c r="D99" s="163">
        <v>46079</v>
      </c>
      <c r="E99" s="177">
        <v>46218</v>
      </c>
      <c r="F99" s="51"/>
      <c r="G99" s="51"/>
      <c r="H99" s="182">
        <v>13900000</v>
      </c>
      <c r="I99" s="178">
        <v>13900000</v>
      </c>
      <c r="J99" s="176" t="s">
        <v>311</v>
      </c>
      <c r="K99" s="95"/>
    </row>
    <row r="100" spans="1:12" ht="99" x14ac:dyDescent="0.3">
      <c r="A100" s="160" t="s">
        <v>274</v>
      </c>
      <c r="B100" s="165" t="s">
        <v>275</v>
      </c>
      <c r="C100" s="162" t="s">
        <v>309</v>
      </c>
      <c r="D100" s="163">
        <v>46078</v>
      </c>
      <c r="E100" s="177">
        <v>46218</v>
      </c>
      <c r="F100" s="51"/>
      <c r="G100" s="51"/>
      <c r="H100" s="182">
        <v>13900000</v>
      </c>
      <c r="I100" s="178">
        <v>13900000</v>
      </c>
      <c r="J100" s="176" t="s">
        <v>311</v>
      </c>
      <c r="K100" s="95"/>
    </row>
    <row r="101" spans="1:12" ht="99" x14ac:dyDescent="0.3">
      <c r="A101" s="160" t="s">
        <v>276</v>
      </c>
      <c r="B101" s="165" t="s">
        <v>277</v>
      </c>
      <c r="C101" s="162" t="s">
        <v>309</v>
      </c>
      <c r="D101" s="163">
        <v>46079</v>
      </c>
      <c r="E101" s="177">
        <v>46218</v>
      </c>
      <c r="F101" s="51"/>
      <c r="G101" s="51"/>
      <c r="H101" s="182">
        <v>13900000</v>
      </c>
      <c r="I101" s="178">
        <v>13900000</v>
      </c>
      <c r="J101" s="176" t="s">
        <v>311</v>
      </c>
      <c r="K101" s="95"/>
    </row>
    <row r="102" spans="1:12" ht="99" x14ac:dyDescent="0.3">
      <c r="A102" s="160" t="s">
        <v>278</v>
      </c>
      <c r="B102" s="165" t="s">
        <v>279</v>
      </c>
      <c r="C102" s="165" t="s">
        <v>301</v>
      </c>
      <c r="D102" s="163">
        <v>46078</v>
      </c>
      <c r="E102" s="177">
        <v>46218</v>
      </c>
      <c r="F102" s="51"/>
      <c r="G102" s="51"/>
      <c r="H102" s="182">
        <v>13900000</v>
      </c>
      <c r="I102" s="178">
        <v>13900000</v>
      </c>
      <c r="J102" s="176" t="s">
        <v>311</v>
      </c>
      <c r="K102" s="95"/>
    </row>
    <row r="103" spans="1:12" ht="99" x14ac:dyDescent="0.3">
      <c r="A103" s="160" t="s">
        <v>280</v>
      </c>
      <c r="B103" s="165" t="s">
        <v>281</v>
      </c>
      <c r="C103" s="162" t="s">
        <v>301</v>
      </c>
      <c r="D103" s="163">
        <v>46080</v>
      </c>
      <c r="E103" s="177">
        <v>46218</v>
      </c>
      <c r="F103" s="51"/>
      <c r="G103" s="51"/>
      <c r="H103" s="182">
        <v>13900000</v>
      </c>
      <c r="I103" s="178">
        <v>13900000</v>
      </c>
      <c r="J103" s="176" t="s">
        <v>311</v>
      </c>
      <c r="K103" s="95"/>
    </row>
    <row r="104" spans="1:12" ht="99" x14ac:dyDescent="0.3">
      <c r="A104" s="160" t="s">
        <v>282</v>
      </c>
      <c r="B104" s="165" t="s">
        <v>283</v>
      </c>
      <c r="C104" s="162" t="s">
        <v>301</v>
      </c>
      <c r="D104" s="163">
        <v>46081</v>
      </c>
      <c r="E104" s="177">
        <v>46218</v>
      </c>
      <c r="F104" s="51"/>
      <c r="G104" s="51"/>
      <c r="H104" s="182">
        <v>13900000</v>
      </c>
      <c r="I104" s="178">
        <v>13900000</v>
      </c>
      <c r="J104" s="176" t="s">
        <v>311</v>
      </c>
      <c r="K104" s="95"/>
    </row>
    <row r="105" spans="1:12" ht="99" x14ac:dyDescent="0.3">
      <c r="A105" s="160" t="s">
        <v>284</v>
      </c>
      <c r="B105" s="165" t="s">
        <v>285</v>
      </c>
      <c r="C105" s="165" t="s">
        <v>301</v>
      </c>
      <c r="D105" s="163">
        <v>46079</v>
      </c>
      <c r="E105" s="177">
        <v>46218</v>
      </c>
      <c r="F105" s="51"/>
      <c r="G105" s="51"/>
      <c r="H105" s="182">
        <v>13800000</v>
      </c>
      <c r="I105" s="178">
        <v>13800000</v>
      </c>
      <c r="J105" s="176" t="s">
        <v>311</v>
      </c>
      <c r="K105" s="95"/>
    </row>
    <row r="106" spans="1:12" ht="99" x14ac:dyDescent="0.3">
      <c r="A106" s="160" t="s">
        <v>286</v>
      </c>
      <c r="B106" s="165" t="s">
        <v>287</v>
      </c>
      <c r="C106" s="165" t="s">
        <v>300</v>
      </c>
      <c r="D106" s="163">
        <v>46080</v>
      </c>
      <c r="E106" s="177">
        <v>46218</v>
      </c>
      <c r="F106" s="51"/>
      <c r="G106" s="51"/>
      <c r="H106" s="182">
        <v>13800000</v>
      </c>
      <c r="I106" s="178">
        <v>13800000</v>
      </c>
      <c r="J106" s="176" t="s">
        <v>311</v>
      </c>
      <c r="K106" s="95"/>
    </row>
    <row r="107" spans="1:12" ht="157.5" x14ac:dyDescent="0.25">
      <c r="A107" s="160" t="s">
        <v>288</v>
      </c>
      <c r="B107" s="161" t="s">
        <v>289</v>
      </c>
      <c r="C107" s="174" t="s">
        <v>310</v>
      </c>
      <c r="D107" s="163">
        <v>46080</v>
      </c>
      <c r="E107" s="177">
        <v>46188</v>
      </c>
      <c r="F107" s="51"/>
      <c r="G107" s="51"/>
      <c r="H107" s="182">
        <v>13482000</v>
      </c>
      <c r="I107" s="178">
        <v>13482000</v>
      </c>
      <c r="J107" s="176" t="s">
        <v>312</v>
      </c>
      <c r="K107" s="95"/>
    </row>
    <row r="108" spans="1:12" ht="99" x14ac:dyDescent="0.3">
      <c r="A108" s="160" t="s">
        <v>290</v>
      </c>
      <c r="B108" s="246" t="s">
        <v>291</v>
      </c>
      <c r="C108" s="247" t="s">
        <v>307</v>
      </c>
      <c r="D108" s="163">
        <v>46080</v>
      </c>
      <c r="E108" s="177">
        <v>46218</v>
      </c>
      <c r="F108" s="51"/>
      <c r="G108" s="51"/>
      <c r="H108" s="182">
        <v>13700000</v>
      </c>
      <c r="I108" s="178">
        <v>13700000</v>
      </c>
      <c r="J108" s="176" t="s">
        <v>311</v>
      </c>
      <c r="K108" s="95"/>
    </row>
    <row r="109" spans="1:12" ht="99" x14ac:dyDescent="0.3">
      <c r="A109" s="244" t="s">
        <v>292</v>
      </c>
      <c r="B109" s="193" t="s">
        <v>293</v>
      </c>
      <c r="C109" s="54" t="s">
        <v>301</v>
      </c>
      <c r="D109" s="245">
        <v>46080</v>
      </c>
      <c r="E109" s="177">
        <v>46218</v>
      </c>
      <c r="F109" s="51"/>
      <c r="G109" s="51"/>
      <c r="H109" s="182">
        <v>13700000</v>
      </c>
      <c r="I109" s="178">
        <v>13700000</v>
      </c>
      <c r="J109" s="176" t="s">
        <v>311</v>
      </c>
      <c r="K109" s="95"/>
    </row>
    <row r="110" spans="1:12" ht="99" x14ac:dyDescent="0.3">
      <c r="A110" s="244" t="s">
        <v>294</v>
      </c>
      <c r="B110" s="193" t="s">
        <v>295</v>
      </c>
      <c r="C110" s="54" t="s">
        <v>306</v>
      </c>
      <c r="D110" s="245">
        <v>46083</v>
      </c>
      <c r="E110" s="177">
        <v>46218</v>
      </c>
      <c r="F110" s="51"/>
      <c r="G110" s="51"/>
      <c r="H110" s="182">
        <v>13700000</v>
      </c>
      <c r="I110" s="178">
        <v>13700000</v>
      </c>
      <c r="J110" s="176" t="s">
        <v>311</v>
      </c>
      <c r="K110" s="95"/>
    </row>
    <row r="111" spans="1:12" x14ac:dyDescent="0.25">
      <c r="I111" s="70">
        <v>2031716642</v>
      </c>
      <c r="K111" s="69" t="s">
        <v>20</v>
      </c>
      <c r="L111" s="50">
        <v>106</v>
      </c>
    </row>
    <row r="112" spans="1:12" x14ac:dyDescent="0.25">
      <c r="I112" s="70">
        <v>512104431</v>
      </c>
      <c r="K112" s="69" t="s">
        <v>4</v>
      </c>
      <c r="L112" s="50">
        <v>4</v>
      </c>
    </row>
    <row r="113" spans="9:12" x14ac:dyDescent="0.25">
      <c r="I113" s="70">
        <v>1519612211</v>
      </c>
      <c r="K113" s="69" t="s">
        <v>46</v>
      </c>
      <c r="L113" s="50">
        <v>102</v>
      </c>
    </row>
  </sheetData>
  <autoFilter ref="A4:K113"/>
  <mergeCells count="2">
    <mergeCell ref="A2:K2"/>
    <mergeCell ref="A3:K3"/>
  </mergeCells>
  <printOptions horizontalCentered="1" verticalCentered="1"/>
  <pageMargins left="1.1023622047244095" right="0.51181102362204722" top="0.55118110236220474" bottom="0.55118110236220474" header="0.51181102362204722" footer="0.51181102362204722"/>
  <pageSetup paperSize="5" scale="65" orientation="landscape" horizontalDpi="1200" verticalDpi="1200"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37"/>
  <sheetViews>
    <sheetView topLeftCell="A145" zoomScale="80" zoomScaleNormal="80" workbookViewId="0">
      <selection activeCell="K154" sqref="K154"/>
    </sheetView>
  </sheetViews>
  <sheetFormatPr baseColWidth="10" defaultColWidth="23.7109375" defaultRowHeight="15" x14ac:dyDescent="0.25"/>
  <cols>
    <col min="1" max="1" width="20.140625" style="51" customWidth="1"/>
    <col min="2" max="2" width="45.85546875" style="131" customWidth="1"/>
    <col min="3" max="3" width="46.42578125" style="53" customWidth="1"/>
    <col min="4" max="4" width="22.5703125" style="51" customWidth="1"/>
    <col min="5" max="5" width="18" style="51" customWidth="1"/>
    <col min="6" max="10" width="17.7109375" style="51" customWidth="1"/>
    <col min="11" max="11" width="23" style="132" customWidth="1"/>
    <col min="12" max="12" width="24.28515625" style="133" customWidth="1"/>
    <col min="13" max="13" width="26.42578125" style="95" customWidth="1"/>
    <col min="14" max="16384" width="23.7109375" style="121"/>
  </cols>
  <sheetData>
    <row r="1" spans="1:13" x14ac:dyDescent="0.25">
      <c r="A1" s="185"/>
      <c r="B1" s="185"/>
      <c r="C1" s="185"/>
      <c r="D1" s="185"/>
      <c r="E1" s="185"/>
      <c r="F1" s="185"/>
      <c r="G1" s="185"/>
      <c r="H1" s="185"/>
      <c r="I1" s="185"/>
      <c r="J1" s="185"/>
      <c r="K1" s="186"/>
      <c r="L1" s="187"/>
      <c r="M1" s="188"/>
    </row>
    <row r="2" spans="1:13" ht="23.25" x14ac:dyDescent="0.25">
      <c r="A2" s="209" t="s">
        <v>45</v>
      </c>
      <c r="B2" s="209"/>
      <c r="C2" s="209"/>
      <c r="D2" s="209"/>
      <c r="E2" s="209"/>
      <c r="F2" s="209"/>
      <c r="G2" s="209"/>
      <c r="H2" s="209"/>
      <c r="I2" s="209"/>
      <c r="J2" s="209"/>
      <c r="K2" s="209"/>
      <c r="L2" s="209"/>
      <c r="M2" s="209"/>
    </row>
    <row r="3" spans="1:13" ht="23.25" x14ac:dyDescent="0.25">
      <c r="A3" s="209" t="s">
        <v>72</v>
      </c>
      <c r="B3" s="209"/>
      <c r="C3" s="209"/>
      <c r="D3" s="209"/>
      <c r="E3" s="209"/>
      <c r="F3" s="209"/>
      <c r="G3" s="209"/>
      <c r="H3" s="209"/>
      <c r="I3" s="209"/>
      <c r="J3" s="209"/>
      <c r="K3" s="209"/>
      <c r="L3" s="209"/>
      <c r="M3" s="209"/>
    </row>
    <row r="4" spans="1:13" ht="90" x14ac:dyDescent="0.25">
      <c r="A4" s="63" t="s">
        <v>29</v>
      </c>
      <c r="B4" s="63" t="s">
        <v>30</v>
      </c>
      <c r="C4" s="63" t="s">
        <v>24</v>
      </c>
      <c r="D4" s="63" t="s">
        <v>25</v>
      </c>
      <c r="E4" s="63" t="s">
        <v>26</v>
      </c>
      <c r="F4" s="63" t="s">
        <v>54</v>
      </c>
      <c r="G4" s="63" t="s">
        <v>38</v>
      </c>
      <c r="H4" s="63" t="s">
        <v>51</v>
      </c>
      <c r="I4" s="63" t="s">
        <v>52</v>
      </c>
      <c r="J4" s="64" t="s">
        <v>27</v>
      </c>
      <c r="K4" s="64" t="s">
        <v>43</v>
      </c>
      <c r="L4" s="65" t="str">
        <f>M4</f>
        <v>MODALIDAD (Homo o Convenio: nombre del convenio)</v>
      </c>
      <c r="M4" s="63" t="s">
        <v>28</v>
      </c>
    </row>
    <row r="5" spans="1:13" ht="60" x14ac:dyDescent="0.25">
      <c r="A5" s="135" t="s">
        <v>313</v>
      </c>
      <c r="B5" s="136" t="s">
        <v>314</v>
      </c>
      <c r="C5" s="136" t="s">
        <v>66</v>
      </c>
      <c r="D5" s="137">
        <v>46055</v>
      </c>
      <c r="E5" s="137">
        <v>46203</v>
      </c>
      <c r="F5" s="63"/>
      <c r="G5" s="63"/>
      <c r="H5" s="63"/>
      <c r="I5" s="63"/>
      <c r="J5" s="138">
        <v>30544150</v>
      </c>
      <c r="K5" s="138">
        <v>30544150</v>
      </c>
      <c r="L5" s="136" t="s">
        <v>4</v>
      </c>
      <c r="M5" s="63"/>
    </row>
    <row r="6" spans="1:13" ht="210" x14ac:dyDescent="0.25">
      <c r="A6" s="135" t="s">
        <v>315</v>
      </c>
      <c r="B6" s="136" t="s">
        <v>316</v>
      </c>
      <c r="C6" s="136" t="s">
        <v>598</v>
      </c>
      <c r="D6" s="137">
        <v>46055</v>
      </c>
      <c r="E6" s="137">
        <v>46203</v>
      </c>
      <c r="F6" s="63"/>
      <c r="G6" s="63"/>
      <c r="H6" s="63"/>
      <c r="I6" s="63"/>
      <c r="J6" s="138">
        <v>31167500</v>
      </c>
      <c r="K6" s="138">
        <v>31167500</v>
      </c>
      <c r="L6" s="136" t="s">
        <v>4</v>
      </c>
      <c r="M6" s="63"/>
    </row>
    <row r="7" spans="1:13" ht="108" customHeight="1" x14ac:dyDescent="0.3">
      <c r="A7" s="135" t="s">
        <v>317</v>
      </c>
      <c r="B7" s="54" t="s">
        <v>318</v>
      </c>
      <c r="C7" s="183" t="s">
        <v>599</v>
      </c>
      <c r="D7" s="195">
        <v>46065</v>
      </c>
      <c r="E7" s="195">
        <v>46173</v>
      </c>
      <c r="F7" s="63"/>
      <c r="G7" s="63"/>
      <c r="H7" s="63"/>
      <c r="I7" s="63"/>
      <c r="J7" s="248">
        <v>24934168</v>
      </c>
      <c r="K7" s="248">
        <v>24934168</v>
      </c>
      <c r="L7" s="122" t="s">
        <v>4</v>
      </c>
      <c r="M7" s="63"/>
    </row>
    <row r="8" spans="1:13" ht="165" x14ac:dyDescent="0.3">
      <c r="A8" s="135" t="s">
        <v>319</v>
      </c>
      <c r="B8" s="159" t="s">
        <v>320</v>
      </c>
      <c r="C8" s="196" t="s">
        <v>69</v>
      </c>
      <c r="D8" s="195">
        <v>46057</v>
      </c>
      <c r="E8" s="195">
        <v>46295</v>
      </c>
      <c r="F8" s="63"/>
      <c r="G8" s="63"/>
      <c r="H8" s="63"/>
      <c r="I8" s="63"/>
      <c r="J8" s="248">
        <v>56435466</v>
      </c>
      <c r="K8" s="248">
        <v>56435466</v>
      </c>
      <c r="L8" s="122" t="s">
        <v>60</v>
      </c>
      <c r="M8" s="63"/>
    </row>
    <row r="9" spans="1:13" ht="165" x14ac:dyDescent="0.3">
      <c r="A9" s="135" t="s">
        <v>321</v>
      </c>
      <c r="B9" s="159" t="s">
        <v>322</v>
      </c>
      <c r="C9" s="196" t="s">
        <v>69</v>
      </c>
      <c r="D9" s="195">
        <v>46057</v>
      </c>
      <c r="E9" s="195">
        <v>46295</v>
      </c>
      <c r="F9" s="63"/>
      <c r="G9" s="63"/>
      <c r="H9" s="63"/>
      <c r="I9" s="63"/>
      <c r="J9" s="248">
        <v>56435466</v>
      </c>
      <c r="K9" s="248">
        <v>56435466</v>
      </c>
      <c r="L9" s="122" t="s">
        <v>60</v>
      </c>
      <c r="M9" s="63"/>
    </row>
    <row r="10" spans="1:13" ht="132" x14ac:dyDescent="0.3">
      <c r="A10" s="135" t="s">
        <v>323</v>
      </c>
      <c r="B10" s="54" t="s">
        <v>63</v>
      </c>
      <c r="C10" s="148" t="s">
        <v>600</v>
      </c>
      <c r="D10" s="195">
        <v>46057</v>
      </c>
      <c r="E10" s="195">
        <v>46233</v>
      </c>
      <c r="F10" s="63"/>
      <c r="G10" s="63"/>
      <c r="H10" s="63"/>
      <c r="I10" s="63"/>
      <c r="J10" s="248">
        <v>52800000</v>
      </c>
      <c r="K10" s="248">
        <v>52800000</v>
      </c>
      <c r="L10" s="122" t="s">
        <v>311</v>
      </c>
      <c r="M10" s="63"/>
    </row>
    <row r="11" spans="1:13" ht="165" x14ac:dyDescent="0.3">
      <c r="A11" s="135" t="s">
        <v>324</v>
      </c>
      <c r="B11" s="159" t="s">
        <v>325</v>
      </c>
      <c r="C11" s="196" t="s">
        <v>69</v>
      </c>
      <c r="D11" s="195">
        <v>46057</v>
      </c>
      <c r="E11" s="195">
        <v>46295</v>
      </c>
      <c r="F11" s="63"/>
      <c r="G11" s="63"/>
      <c r="H11" s="63"/>
      <c r="I11" s="63"/>
      <c r="J11" s="248">
        <v>55598500</v>
      </c>
      <c r="K11" s="248">
        <v>55598500</v>
      </c>
      <c r="L11" s="122" t="s">
        <v>60</v>
      </c>
      <c r="M11" s="63"/>
    </row>
    <row r="12" spans="1:13" ht="132" x14ac:dyDescent="0.3">
      <c r="A12" s="135" t="s">
        <v>326</v>
      </c>
      <c r="B12" s="54" t="s">
        <v>327</v>
      </c>
      <c r="C12" s="148" t="s">
        <v>601</v>
      </c>
      <c r="D12" s="195">
        <v>46057</v>
      </c>
      <c r="E12" s="195">
        <v>46233</v>
      </c>
      <c r="F12" s="63"/>
      <c r="G12" s="63"/>
      <c r="H12" s="63"/>
      <c r="I12" s="63"/>
      <c r="J12" s="248">
        <v>37916666</v>
      </c>
      <c r="K12" s="248">
        <v>37916666</v>
      </c>
      <c r="L12" s="122" t="s">
        <v>311</v>
      </c>
      <c r="M12" s="63"/>
    </row>
    <row r="13" spans="1:13" ht="78.75" x14ac:dyDescent="0.25">
      <c r="A13" s="135" t="s">
        <v>328</v>
      </c>
      <c r="B13" s="159" t="s">
        <v>329</v>
      </c>
      <c r="C13" s="197" t="s">
        <v>602</v>
      </c>
      <c r="D13" s="195">
        <v>46058</v>
      </c>
      <c r="E13" s="195">
        <v>46203</v>
      </c>
      <c r="F13" s="63"/>
      <c r="G13" s="63"/>
      <c r="H13" s="63"/>
      <c r="I13" s="63"/>
      <c r="J13" s="248">
        <v>30128786</v>
      </c>
      <c r="K13" s="248">
        <v>30128786</v>
      </c>
      <c r="L13" s="122" t="s">
        <v>4</v>
      </c>
      <c r="M13" s="63"/>
    </row>
    <row r="14" spans="1:13" ht="132" x14ac:dyDescent="0.3">
      <c r="A14" s="135" t="s">
        <v>330</v>
      </c>
      <c r="B14" s="54" t="s">
        <v>331</v>
      </c>
      <c r="C14" s="148" t="s">
        <v>601</v>
      </c>
      <c r="D14" s="195">
        <v>46058</v>
      </c>
      <c r="E14" s="195">
        <v>46233</v>
      </c>
      <c r="F14" s="63"/>
      <c r="G14" s="63"/>
      <c r="H14" s="63"/>
      <c r="I14" s="63"/>
      <c r="J14" s="248">
        <v>37916666</v>
      </c>
      <c r="K14" s="248">
        <v>37916666</v>
      </c>
      <c r="L14" s="122" t="s">
        <v>311</v>
      </c>
      <c r="M14" s="63"/>
    </row>
    <row r="15" spans="1:13" ht="195" x14ac:dyDescent="0.2">
      <c r="A15" s="135" t="s">
        <v>332</v>
      </c>
      <c r="B15" s="189" t="s">
        <v>333</v>
      </c>
      <c r="C15" s="198" t="s">
        <v>69</v>
      </c>
      <c r="D15" s="195">
        <v>46058</v>
      </c>
      <c r="E15" s="195">
        <v>46295</v>
      </c>
      <c r="F15" s="63"/>
      <c r="G15" s="63"/>
      <c r="H15" s="63"/>
      <c r="I15" s="63"/>
      <c r="J15" s="248">
        <v>55557199</v>
      </c>
      <c r="K15" s="248">
        <v>55557199</v>
      </c>
      <c r="L15" s="122" t="s">
        <v>60</v>
      </c>
      <c r="M15" s="63"/>
    </row>
    <row r="16" spans="1:13" ht="132" x14ac:dyDescent="0.3">
      <c r="A16" s="135" t="s">
        <v>334</v>
      </c>
      <c r="B16" s="54" t="s">
        <v>335</v>
      </c>
      <c r="C16" s="148" t="s">
        <v>603</v>
      </c>
      <c r="D16" s="195">
        <v>46058</v>
      </c>
      <c r="E16" s="195">
        <v>46233</v>
      </c>
      <c r="F16" s="63"/>
      <c r="G16" s="63"/>
      <c r="H16" s="63"/>
      <c r="I16" s="63"/>
      <c r="J16" s="248">
        <v>43500000</v>
      </c>
      <c r="K16" s="248">
        <v>43500000</v>
      </c>
      <c r="L16" s="122" t="s">
        <v>311</v>
      </c>
      <c r="M16" s="63"/>
    </row>
    <row r="17" spans="1:13" ht="132" x14ac:dyDescent="0.3">
      <c r="A17" s="135" t="s">
        <v>336</v>
      </c>
      <c r="B17" s="54" t="s">
        <v>337</v>
      </c>
      <c r="C17" s="148" t="s">
        <v>604</v>
      </c>
      <c r="D17" s="195">
        <v>46058</v>
      </c>
      <c r="E17" s="195">
        <v>46233</v>
      </c>
      <c r="F17" s="63"/>
      <c r="G17" s="63"/>
      <c r="H17" s="63"/>
      <c r="I17" s="63"/>
      <c r="J17" s="248">
        <v>43500000</v>
      </c>
      <c r="K17" s="248">
        <v>43500000</v>
      </c>
      <c r="L17" s="122" t="s">
        <v>311</v>
      </c>
      <c r="M17" s="63"/>
    </row>
    <row r="18" spans="1:13" ht="132" x14ac:dyDescent="0.3">
      <c r="A18" s="135" t="s">
        <v>338</v>
      </c>
      <c r="B18" s="54" t="s">
        <v>339</v>
      </c>
      <c r="C18" s="196" t="s">
        <v>605</v>
      </c>
      <c r="D18" s="195">
        <v>46058</v>
      </c>
      <c r="E18" s="195">
        <v>46233</v>
      </c>
      <c r="F18" s="63"/>
      <c r="G18" s="63"/>
      <c r="H18" s="63"/>
      <c r="I18" s="63"/>
      <c r="J18" s="248">
        <v>43500000</v>
      </c>
      <c r="K18" s="248">
        <v>43500000</v>
      </c>
      <c r="L18" s="122" t="s">
        <v>311</v>
      </c>
      <c r="M18" s="63"/>
    </row>
    <row r="19" spans="1:13" ht="132" x14ac:dyDescent="0.3">
      <c r="A19" s="135" t="s">
        <v>340</v>
      </c>
      <c r="B19" s="54" t="s">
        <v>341</v>
      </c>
      <c r="C19" s="148" t="s">
        <v>606</v>
      </c>
      <c r="D19" s="195">
        <v>46059</v>
      </c>
      <c r="E19" s="195">
        <v>46233</v>
      </c>
      <c r="F19" s="63"/>
      <c r="G19" s="63"/>
      <c r="H19" s="63"/>
      <c r="I19" s="63"/>
      <c r="J19" s="248">
        <v>43500000</v>
      </c>
      <c r="K19" s="248">
        <v>43500000</v>
      </c>
      <c r="L19" s="122" t="s">
        <v>311</v>
      </c>
      <c r="M19" s="63"/>
    </row>
    <row r="20" spans="1:13" ht="132" x14ac:dyDescent="0.3">
      <c r="A20" s="135" t="s">
        <v>342</v>
      </c>
      <c r="B20" s="159" t="s">
        <v>343</v>
      </c>
      <c r="C20" s="196" t="s">
        <v>607</v>
      </c>
      <c r="D20" s="195">
        <v>46059</v>
      </c>
      <c r="E20" s="195">
        <v>46233</v>
      </c>
      <c r="F20" s="63"/>
      <c r="G20" s="63"/>
      <c r="H20" s="63"/>
      <c r="I20" s="63"/>
      <c r="J20" s="248">
        <v>43250000</v>
      </c>
      <c r="K20" s="248">
        <v>43250000</v>
      </c>
      <c r="L20" s="122" t="s">
        <v>311</v>
      </c>
      <c r="M20" s="63"/>
    </row>
    <row r="21" spans="1:13" ht="132" x14ac:dyDescent="0.3">
      <c r="A21" s="135" t="s">
        <v>344</v>
      </c>
      <c r="B21" s="159" t="s">
        <v>345</v>
      </c>
      <c r="C21" s="196" t="s">
        <v>605</v>
      </c>
      <c r="D21" s="195">
        <v>46059</v>
      </c>
      <c r="E21" s="195">
        <v>46233</v>
      </c>
      <c r="F21" s="63"/>
      <c r="G21" s="63"/>
      <c r="H21" s="63"/>
      <c r="I21" s="63"/>
      <c r="J21" s="248">
        <v>43250000</v>
      </c>
      <c r="K21" s="248">
        <v>43250000</v>
      </c>
      <c r="L21" s="122" t="s">
        <v>311</v>
      </c>
      <c r="M21" s="63"/>
    </row>
    <row r="22" spans="1:13" ht="132" x14ac:dyDescent="0.3">
      <c r="A22" s="135" t="s">
        <v>346</v>
      </c>
      <c r="B22" s="54" t="s">
        <v>347</v>
      </c>
      <c r="C22" s="148" t="s">
        <v>608</v>
      </c>
      <c r="D22" s="195">
        <v>46059</v>
      </c>
      <c r="E22" s="195">
        <v>46233</v>
      </c>
      <c r="F22" s="63"/>
      <c r="G22" s="63"/>
      <c r="H22" s="63"/>
      <c r="I22" s="63"/>
      <c r="J22" s="248">
        <v>40366666</v>
      </c>
      <c r="K22" s="248">
        <v>40366666</v>
      </c>
      <c r="L22" s="122" t="s">
        <v>311</v>
      </c>
      <c r="M22" s="63"/>
    </row>
    <row r="23" spans="1:13" ht="66" x14ac:dyDescent="0.3">
      <c r="A23" s="135" t="s">
        <v>348</v>
      </c>
      <c r="B23" s="54" t="s">
        <v>349</v>
      </c>
      <c r="C23" s="148" t="s">
        <v>609</v>
      </c>
      <c r="D23" s="195">
        <v>46065</v>
      </c>
      <c r="E23" s="195">
        <v>46172</v>
      </c>
      <c r="F23" s="63"/>
      <c r="G23" s="63"/>
      <c r="H23" s="63"/>
      <c r="I23" s="63"/>
      <c r="J23" s="248">
        <v>41650000</v>
      </c>
      <c r="K23" s="248">
        <v>41650000</v>
      </c>
      <c r="L23" s="122" t="s">
        <v>4</v>
      </c>
      <c r="M23" s="63"/>
    </row>
    <row r="24" spans="1:13" ht="189" x14ac:dyDescent="0.25">
      <c r="A24" s="135" t="s">
        <v>350</v>
      </c>
      <c r="B24" s="159" t="s">
        <v>351</v>
      </c>
      <c r="C24" s="183" t="s">
        <v>65</v>
      </c>
      <c r="D24" s="195">
        <v>46064</v>
      </c>
      <c r="E24" s="195">
        <v>46203</v>
      </c>
      <c r="F24" s="63"/>
      <c r="G24" s="63"/>
      <c r="H24" s="63"/>
      <c r="I24" s="63"/>
      <c r="J24" s="248">
        <v>29899988</v>
      </c>
      <c r="K24" s="248">
        <v>29899988</v>
      </c>
      <c r="L24" s="122" t="s">
        <v>61</v>
      </c>
      <c r="M24" s="63"/>
    </row>
    <row r="25" spans="1:13" ht="132" x14ac:dyDescent="0.3">
      <c r="A25" s="135" t="s">
        <v>352</v>
      </c>
      <c r="B25" s="159" t="s">
        <v>353</v>
      </c>
      <c r="C25" s="148" t="s">
        <v>610</v>
      </c>
      <c r="D25" s="195">
        <v>46070</v>
      </c>
      <c r="E25" s="195">
        <v>46218</v>
      </c>
      <c r="F25" s="63"/>
      <c r="G25" s="63"/>
      <c r="H25" s="63"/>
      <c r="I25" s="63"/>
      <c r="J25" s="248">
        <v>26950000</v>
      </c>
      <c r="K25" s="248">
        <v>26950000</v>
      </c>
      <c r="L25" s="122" t="s">
        <v>311</v>
      </c>
      <c r="M25" s="63"/>
    </row>
    <row r="26" spans="1:13" ht="132" x14ac:dyDescent="0.3">
      <c r="A26" s="135" t="s">
        <v>354</v>
      </c>
      <c r="B26" s="159" t="s">
        <v>355</v>
      </c>
      <c r="C26" s="148" t="s">
        <v>610</v>
      </c>
      <c r="D26" s="195">
        <v>46070</v>
      </c>
      <c r="E26" s="195">
        <v>46218</v>
      </c>
      <c r="F26" s="63"/>
      <c r="G26" s="63"/>
      <c r="H26" s="63"/>
      <c r="I26" s="63"/>
      <c r="J26" s="248">
        <v>26950000</v>
      </c>
      <c r="K26" s="248">
        <v>26950000</v>
      </c>
      <c r="L26" s="122" t="s">
        <v>311</v>
      </c>
      <c r="M26" s="63"/>
    </row>
    <row r="27" spans="1:13" ht="132" x14ac:dyDescent="0.3">
      <c r="A27" s="135" t="s">
        <v>356</v>
      </c>
      <c r="B27" s="159" t="s">
        <v>357</v>
      </c>
      <c r="C27" s="148" t="s">
        <v>611</v>
      </c>
      <c r="D27" s="195">
        <v>46070</v>
      </c>
      <c r="E27" s="195">
        <v>46218</v>
      </c>
      <c r="F27" s="63"/>
      <c r="G27" s="63"/>
      <c r="H27" s="63"/>
      <c r="I27" s="63"/>
      <c r="J27" s="248">
        <v>26950000</v>
      </c>
      <c r="K27" s="248">
        <v>26950000</v>
      </c>
      <c r="L27" s="122" t="s">
        <v>311</v>
      </c>
      <c r="M27" s="63"/>
    </row>
    <row r="28" spans="1:13" ht="132" x14ac:dyDescent="0.3">
      <c r="A28" s="135" t="s">
        <v>358</v>
      </c>
      <c r="B28" s="159" t="s">
        <v>359</v>
      </c>
      <c r="C28" s="148" t="s">
        <v>610</v>
      </c>
      <c r="D28" s="195">
        <v>46070</v>
      </c>
      <c r="E28" s="195">
        <v>46218</v>
      </c>
      <c r="F28" s="63"/>
      <c r="G28" s="63"/>
      <c r="H28" s="63"/>
      <c r="I28" s="63"/>
      <c r="J28" s="248">
        <v>26950000</v>
      </c>
      <c r="K28" s="248">
        <v>26950000</v>
      </c>
      <c r="L28" s="122" t="s">
        <v>311</v>
      </c>
      <c r="M28" s="63"/>
    </row>
    <row r="29" spans="1:13" ht="132" x14ac:dyDescent="0.3">
      <c r="A29" s="135" t="s">
        <v>360</v>
      </c>
      <c r="B29" s="159" t="s">
        <v>361</v>
      </c>
      <c r="C29" s="148" t="s">
        <v>610</v>
      </c>
      <c r="D29" s="195">
        <v>46070</v>
      </c>
      <c r="E29" s="195">
        <v>46218</v>
      </c>
      <c r="F29" s="63"/>
      <c r="G29" s="63"/>
      <c r="H29" s="63"/>
      <c r="I29" s="63"/>
      <c r="J29" s="248">
        <v>26950000</v>
      </c>
      <c r="K29" s="248">
        <v>26950000</v>
      </c>
      <c r="L29" s="122" t="s">
        <v>311</v>
      </c>
      <c r="M29" s="63"/>
    </row>
    <row r="30" spans="1:13" ht="132" x14ac:dyDescent="0.3">
      <c r="A30" s="135" t="s">
        <v>362</v>
      </c>
      <c r="B30" s="159" t="s">
        <v>363</v>
      </c>
      <c r="C30" s="148" t="s">
        <v>611</v>
      </c>
      <c r="D30" s="195">
        <v>46070</v>
      </c>
      <c r="E30" s="195">
        <v>46218</v>
      </c>
      <c r="F30" s="63"/>
      <c r="G30" s="63"/>
      <c r="H30" s="63"/>
      <c r="I30" s="63"/>
      <c r="J30" s="248">
        <v>26950000</v>
      </c>
      <c r="K30" s="248">
        <v>26950000</v>
      </c>
      <c r="L30" s="122" t="s">
        <v>311</v>
      </c>
      <c r="M30" s="63"/>
    </row>
    <row r="31" spans="1:13" ht="132" x14ac:dyDescent="0.3">
      <c r="A31" s="135" t="s">
        <v>364</v>
      </c>
      <c r="B31" s="159" t="s">
        <v>365</v>
      </c>
      <c r="C31" s="148" t="s">
        <v>611</v>
      </c>
      <c r="D31" s="195">
        <v>46070</v>
      </c>
      <c r="E31" s="195">
        <v>46218</v>
      </c>
      <c r="F31" s="63"/>
      <c r="G31" s="63"/>
      <c r="H31" s="63"/>
      <c r="I31" s="63"/>
      <c r="J31" s="248">
        <v>26950000</v>
      </c>
      <c r="K31" s="248">
        <v>26950000</v>
      </c>
      <c r="L31" s="122" t="s">
        <v>311</v>
      </c>
      <c r="M31" s="63"/>
    </row>
    <row r="32" spans="1:13" ht="132" x14ac:dyDescent="0.3">
      <c r="A32" s="135" t="s">
        <v>366</v>
      </c>
      <c r="B32" s="190" t="s">
        <v>367</v>
      </c>
      <c r="C32" s="148" t="s">
        <v>610</v>
      </c>
      <c r="D32" s="195">
        <v>46071</v>
      </c>
      <c r="E32" s="195">
        <v>46218</v>
      </c>
      <c r="F32" s="63"/>
      <c r="G32" s="63"/>
      <c r="H32" s="63"/>
      <c r="I32" s="63"/>
      <c r="J32" s="248">
        <v>26950000</v>
      </c>
      <c r="K32" s="248">
        <v>26950000</v>
      </c>
      <c r="L32" s="122" t="s">
        <v>311</v>
      </c>
      <c r="M32" s="63"/>
    </row>
    <row r="33" spans="1:13" ht="132" x14ac:dyDescent="0.3">
      <c r="A33" s="135" t="s">
        <v>368</v>
      </c>
      <c r="B33" s="159" t="s">
        <v>369</v>
      </c>
      <c r="C33" s="148" t="s">
        <v>610</v>
      </c>
      <c r="D33" s="195">
        <v>46070</v>
      </c>
      <c r="E33" s="195">
        <v>46218</v>
      </c>
      <c r="F33" s="63"/>
      <c r="G33" s="63"/>
      <c r="H33" s="63"/>
      <c r="I33" s="63"/>
      <c r="J33" s="248">
        <v>26950000</v>
      </c>
      <c r="K33" s="248">
        <v>26950000</v>
      </c>
      <c r="L33" s="122" t="s">
        <v>311</v>
      </c>
      <c r="M33" s="63"/>
    </row>
    <row r="34" spans="1:13" ht="132" x14ac:dyDescent="0.3">
      <c r="A34" s="135" t="s">
        <v>370</v>
      </c>
      <c r="B34" s="159" t="s">
        <v>371</v>
      </c>
      <c r="C34" s="148" t="s">
        <v>610</v>
      </c>
      <c r="D34" s="195">
        <v>46070</v>
      </c>
      <c r="E34" s="195">
        <v>46218</v>
      </c>
      <c r="F34" s="63"/>
      <c r="G34" s="63"/>
      <c r="H34" s="63"/>
      <c r="I34" s="63"/>
      <c r="J34" s="248">
        <v>26950000</v>
      </c>
      <c r="K34" s="248">
        <v>26950000</v>
      </c>
      <c r="L34" s="122" t="s">
        <v>311</v>
      </c>
      <c r="M34" s="63"/>
    </row>
    <row r="35" spans="1:13" ht="132" x14ac:dyDescent="0.3">
      <c r="A35" s="135" t="s">
        <v>372</v>
      </c>
      <c r="B35" s="159" t="s">
        <v>373</v>
      </c>
      <c r="C35" s="148" t="s">
        <v>611</v>
      </c>
      <c r="D35" s="195">
        <v>46070</v>
      </c>
      <c r="E35" s="195">
        <v>46218</v>
      </c>
      <c r="F35" s="63"/>
      <c r="G35" s="63"/>
      <c r="H35" s="63"/>
      <c r="I35" s="63"/>
      <c r="J35" s="248">
        <v>26950000</v>
      </c>
      <c r="K35" s="248">
        <v>26950000</v>
      </c>
      <c r="L35" s="122" t="s">
        <v>311</v>
      </c>
      <c r="M35" s="63"/>
    </row>
    <row r="36" spans="1:13" ht="132" x14ac:dyDescent="0.3">
      <c r="A36" s="135" t="s">
        <v>374</v>
      </c>
      <c r="B36" s="54" t="s">
        <v>375</v>
      </c>
      <c r="C36" s="151" t="s">
        <v>612</v>
      </c>
      <c r="D36" s="195">
        <v>46071</v>
      </c>
      <c r="E36" s="195">
        <v>46218</v>
      </c>
      <c r="F36" s="63"/>
      <c r="G36" s="63"/>
      <c r="H36" s="63"/>
      <c r="I36" s="63"/>
      <c r="J36" s="248">
        <v>26950000</v>
      </c>
      <c r="K36" s="248">
        <v>26950000</v>
      </c>
      <c r="L36" s="122" t="s">
        <v>311</v>
      </c>
      <c r="M36" s="63"/>
    </row>
    <row r="37" spans="1:13" ht="132" x14ac:dyDescent="0.3">
      <c r="A37" s="135" t="s">
        <v>376</v>
      </c>
      <c r="B37" s="159" t="s">
        <v>377</v>
      </c>
      <c r="C37" s="148" t="s">
        <v>611</v>
      </c>
      <c r="D37" s="195">
        <v>46070</v>
      </c>
      <c r="E37" s="195">
        <v>46218</v>
      </c>
      <c r="F37" s="63"/>
      <c r="G37" s="63"/>
      <c r="H37" s="63"/>
      <c r="I37" s="63"/>
      <c r="J37" s="248">
        <v>26950000</v>
      </c>
      <c r="K37" s="248">
        <v>26950000</v>
      </c>
      <c r="L37" s="122" t="s">
        <v>311</v>
      </c>
      <c r="M37" s="63"/>
    </row>
    <row r="38" spans="1:13" ht="132" x14ac:dyDescent="0.3">
      <c r="A38" s="135" t="s">
        <v>378</v>
      </c>
      <c r="B38" s="159" t="s">
        <v>379</v>
      </c>
      <c r="C38" s="148" t="s">
        <v>610</v>
      </c>
      <c r="D38" s="195">
        <v>46070</v>
      </c>
      <c r="E38" s="195">
        <v>46218</v>
      </c>
      <c r="F38" s="63"/>
      <c r="G38" s="63"/>
      <c r="H38" s="63"/>
      <c r="I38" s="63"/>
      <c r="J38" s="248">
        <v>26950000</v>
      </c>
      <c r="K38" s="248">
        <v>26950000</v>
      </c>
      <c r="L38" s="122" t="s">
        <v>311</v>
      </c>
      <c r="M38" s="63"/>
    </row>
    <row r="39" spans="1:13" ht="132" x14ac:dyDescent="0.3">
      <c r="A39" s="135" t="s">
        <v>380</v>
      </c>
      <c r="B39" s="159" t="s">
        <v>381</v>
      </c>
      <c r="C39" s="148" t="s">
        <v>611</v>
      </c>
      <c r="D39" s="195">
        <v>46070</v>
      </c>
      <c r="E39" s="195">
        <v>46218</v>
      </c>
      <c r="F39" s="63"/>
      <c r="G39" s="63"/>
      <c r="H39" s="63"/>
      <c r="I39" s="63"/>
      <c r="J39" s="248">
        <v>26950000</v>
      </c>
      <c r="K39" s="248">
        <v>26950000</v>
      </c>
      <c r="L39" s="122" t="s">
        <v>311</v>
      </c>
      <c r="M39" s="63"/>
    </row>
    <row r="40" spans="1:13" ht="132" x14ac:dyDescent="0.3">
      <c r="A40" s="135" t="s">
        <v>382</v>
      </c>
      <c r="B40" s="159" t="s">
        <v>383</v>
      </c>
      <c r="C40" s="148" t="s">
        <v>610</v>
      </c>
      <c r="D40" s="195">
        <v>46070</v>
      </c>
      <c r="E40" s="195">
        <v>46218</v>
      </c>
      <c r="F40" s="63"/>
      <c r="G40" s="63"/>
      <c r="H40" s="63"/>
      <c r="I40" s="63"/>
      <c r="J40" s="248">
        <v>26950000</v>
      </c>
      <c r="K40" s="248">
        <v>26950000</v>
      </c>
      <c r="L40" s="122" t="s">
        <v>311</v>
      </c>
      <c r="M40" s="63"/>
    </row>
    <row r="41" spans="1:13" ht="132" x14ac:dyDescent="0.3">
      <c r="A41" s="135" t="s">
        <v>384</v>
      </c>
      <c r="B41" s="54" t="s">
        <v>385</v>
      </c>
      <c r="C41" s="151" t="s">
        <v>612</v>
      </c>
      <c r="D41" s="195">
        <v>46070</v>
      </c>
      <c r="E41" s="195">
        <v>46218</v>
      </c>
      <c r="F41" s="63"/>
      <c r="G41" s="63"/>
      <c r="H41" s="63"/>
      <c r="I41" s="63"/>
      <c r="J41" s="248">
        <v>26950000</v>
      </c>
      <c r="K41" s="248">
        <v>26950000</v>
      </c>
      <c r="L41" s="122" t="s">
        <v>311</v>
      </c>
      <c r="M41" s="63"/>
    </row>
    <row r="42" spans="1:13" ht="132" x14ac:dyDescent="0.3">
      <c r="A42" s="135" t="s">
        <v>386</v>
      </c>
      <c r="B42" s="159" t="s">
        <v>387</v>
      </c>
      <c r="C42" s="148" t="s">
        <v>610</v>
      </c>
      <c r="D42" s="195">
        <v>46070</v>
      </c>
      <c r="E42" s="195">
        <v>46218</v>
      </c>
      <c r="F42" s="63"/>
      <c r="G42" s="63"/>
      <c r="H42" s="63"/>
      <c r="I42" s="63"/>
      <c r="J42" s="248">
        <v>26950000</v>
      </c>
      <c r="K42" s="248">
        <v>26950000</v>
      </c>
      <c r="L42" s="122" t="s">
        <v>311</v>
      </c>
      <c r="M42" s="63"/>
    </row>
    <row r="43" spans="1:13" ht="132" x14ac:dyDescent="0.3">
      <c r="A43" s="135" t="s">
        <v>388</v>
      </c>
      <c r="B43" s="159" t="s">
        <v>389</v>
      </c>
      <c r="C43" s="148" t="s">
        <v>611</v>
      </c>
      <c r="D43" s="195">
        <v>46071</v>
      </c>
      <c r="E43" s="195">
        <v>46218</v>
      </c>
      <c r="F43" s="63"/>
      <c r="G43" s="63"/>
      <c r="H43" s="63"/>
      <c r="I43" s="63"/>
      <c r="J43" s="248">
        <v>26950000</v>
      </c>
      <c r="K43" s="248">
        <v>26950000</v>
      </c>
      <c r="L43" s="122" t="s">
        <v>311</v>
      </c>
      <c r="M43" s="63"/>
    </row>
    <row r="44" spans="1:13" ht="132" x14ac:dyDescent="0.3">
      <c r="A44" s="135" t="s">
        <v>390</v>
      </c>
      <c r="B44" s="54" t="s">
        <v>391</v>
      </c>
      <c r="C44" s="151" t="s">
        <v>613</v>
      </c>
      <c r="D44" s="195">
        <v>46072</v>
      </c>
      <c r="E44" s="195">
        <v>46218</v>
      </c>
      <c r="F44" s="63"/>
      <c r="G44" s="63"/>
      <c r="H44" s="63"/>
      <c r="I44" s="63"/>
      <c r="J44" s="248">
        <v>26950000</v>
      </c>
      <c r="K44" s="248">
        <v>26950000</v>
      </c>
      <c r="L44" s="122" t="s">
        <v>311</v>
      </c>
      <c r="M44" s="63"/>
    </row>
    <row r="45" spans="1:13" ht="132" x14ac:dyDescent="0.3">
      <c r="A45" s="135" t="s">
        <v>392</v>
      </c>
      <c r="B45" s="159" t="s">
        <v>393</v>
      </c>
      <c r="C45" s="148" t="s">
        <v>611</v>
      </c>
      <c r="D45" s="195">
        <v>46070</v>
      </c>
      <c r="E45" s="195">
        <v>46218</v>
      </c>
      <c r="F45" s="63"/>
      <c r="G45" s="63"/>
      <c r="H45" s="63"/>
      <c r="I45" s="63"/>
      <c r="J45" s="248">
        <v>26950000</v>
      </c>
      <c r="K45" s="248">
        <v>26950000</v>
      </c>
      <c r="L45" s="122" t="s">
        <v>311</v>
      </c>
      <c r="M45" s="63"/>
    </row>
    <row r="46" spans="1:13" ht="132" x14ac:dyDescent="0.3">
      <c r="A46" s="135" t="s">
        <v>394</v>
      </c>
      <c r="B46" s="159" t="s">
        <v>395</v>
      </c>
      <c r="C46" s="148" t="s">
        <v>610</v>
      </c>
      <c r="D46" s="195">
        <v>46070</v>
      </c>
      <c r="E46" s="195">
        <v>46218</v>
      </c>
      <c r="F46" s="63"/>
      <c r="G46" s="63"/>
      <c r="H46" s="63"/>
      <c r="I46" s="63"/>
      <c r="J46" s="248">
        <v>26950000</v>
      </c>
      <c r="K46" s="248">
        <v>26950000</v>
      </c>
      <c r="L46" s="122" t="s">
        <v>311</v>
      </c>
      <c r="M46" s="63"/>
    </row>
    <row r="47" spans="1:13" ht="132" x14ac:dyDescent="0.3">
      <c r="A47" s="135" t="s">
        <v>396</v>
      </c>
      <c r="B47" s="54" t="s">
        <v>397</v>
      </c>
      <c r="C47" s="151" t="s">
        <v>613</v>
      </c>
      <c r="D47" s="195">
        <v>46070</v>
      </c>
      <c r="E47" s="195">
        <v>46218</v>
      </c>
      <c r="F47" s="63"/>
      <c r="G47" s="63"/>
      <c r="H47" s="63"/>
      <c r="I47" s="63"/>
      <c r="J47" s="248">
        <v>26950000</v>
      </c>
      <c r="K47" s="248">
        <v>26950000</v>
      </c>
      <c r="L47" s="122" t="s">
        <v>311</v>
      </c>
      <c r="M47" s="63"/>
    </row>
    <row r="48" spans="1:13" ht="132" x14ac:dyDescent="0.3">
      <c r="A48" s="135" t="s">
        <v>398</v>
      </c>
      <c r="B48" s="54" t="s">
        <v>399</v>
      </c>
      <c r="C48" s="151" t="s">
        <v>612</v>
      </c>
      <c r="D48" s="195">
        <v>46070</v>
      </c>
      <c r="E48" s="195">
        <v>46218</v>
      </c>
      <c r="F48" s="63"/>
      <c r="G48" s="63"/>
      <c r="H48" s="63"/>
      <c r="I48" s="63"/>
      <c r="J48" s="248">
        <v>26950000</v>
      </c>
      <c r="K48" s="248">
        <v>26950000</v>
      </c>
      <c r="L48" s="122" t="s">
        <v>311</v>
      </c>
      <c r="M48" s="63"/>
    </row>
    <row r="49" spans="1:13" ht="132" x14ac:dyDescent="0.3">
      <c r="A49" s="135" t="s">
        <v>400</v>
      </c>
      <c r="B49" s="159" t="s">
        <v>401</v>
      </c>
      <c r="C49" s="148" t="s">
        <v>610</v>
      </c>
      <c r="D49" s="195">
        <v>46071</v>
      </c>
      <c r="E49" s="195">
        <v>46218</v>
      </c>
      <c r="F49" s="63"/>
      <c r="G49" s="63"/>
      <c r="H49" s="63"/>
      <c r="I49" s="63"/>
      <c r="J49" s="248">
        <v>26950000</v>
      </c>
      <c r="K49" s="248">
        <v>26950000</v>
      </c>
      <c r="L49" s="122" t="s">
        <v>311</v>
      </c>
      <c r="M49" s="63"/>
    </row>
    <row r="50" spans="1:13" ht="132" x14ac:dyDescent="0.3">
      <c r="A50" s="135" t="s">
        <v>402</v>
      </c>
      <c r="B50" s="159" t="s">
        <v>403</v>
      </c>
      <c r="C50" s="148" t="s">
        <v>610</v>
      </c>
      <c r="D50" s="195">
        <v>46071</v>
      </c>
      <c r="E50" s="195">
        <v>46218</v>
      </c>
      <c r="F50" s="63"/>
      <c r="G50" s="63"/>
      <c r="H50" s="63"/>
      <c r="I50" s="63"/>
      <c r="J50" s="248">
        <v>26950000</v>
      </c>
      <c r="K50" s="248">
        <v>26950000</v>
      </c>
      <c r="L50" s="122" t="s">
        <v>311</v>
      </c>
      <c r="M50" s="63"/>
    </row>
    <row r="51" spans="1:13" ht="132" x14ac:dyDescent="0.3">
      <c r="A51" s="135" t="s">
        <v>404</v>
      </c>
      <c r="B51" s="54" t="s">
        <v>405</v>
      </c>
      <c r="C51" s="151" t="s">
        <v>613</v>
      </c>
      <c r="D51" s="195">
        <v>46070</v>
      </c>
      <c r="E51" s="195">
        <v>46218</v>
      </c>
      <c r="F51" s="63"/>
      <c r="G51" s="63"/>
      <c r="H51" s="63"/>
      <c r="I51" s="63"/>
      <c r="J51" s="248">
        <v>26950000</v>
      </c>
      <c r="K51" s="248">
        <v>26950000</v>
      </c>
      <c r="L51" s="122" t="s">
        <v>311</v>
      </c>
      <c r="M51" s="63"/>
    </row>
    <row r="52" spans="1:13" ht="132" x14ac:dyDescent="0.3">
      <c r="A52" s="135" t="s">
        <v>406</v>
      </c>
      <c r="B52" s="190" t="s">
        <v>407</v>
      </c>
      <c r="C52" s="148" t="s">
        <v>610</v>
      </c>
      <c r="D52" s="195">
        <v>46070</v>
      </c>
      <c r="E52" s="195">
        <v>46218</v>
      </c>
      <c r="F52" s="63"/>
      <c r="G52" s="63"/>
      <c r="H52" s="63"/>
      <c r="I52" s="63"/>
      <c r="J52" s="248">
        <v>26950000</v>
      </c>
      <c r="K52" s="248">
        <v>26950000</v>
      </c>
      <c r="L52" s="122" t="s">
        <v>311</v>
      </c>
      <c r="M52" s="63"/>
    </row>
    <row r="53" spans="1:13" ht="132" x14ac:dyDescent="0.3">
      <c r="A53" s="135" t="s">
        <v>408</v>
      </c>
      <c r="B53" s="54" t="s">
        <v>409</v>
      </c>
      <c r="C53" s="151" t="s">
        <v>612</v>
      </c>
      <c r="D53" s="195">
        <v>46070</v>
      </c>
      <c r="E53" s="195">
        <v>46218</v>
      </c>
      <c r="F53" s="63"/>
      <c r="G53" s="63"/>
      <c r="H53" s="63"/>
      <c r="I53" s="63"/>
      <c r="J53" s="248">
        <v>26950000</v>
      </c>
      <c r="K53" s="248">
        <v>26950000</v>
      </c>
      <c r="L53" s="122" t="s">
        <v>311</v>
      </c>
      <c r="M53" s="63"/>
    </row>
    <row r="54" spans="1:13" ht="132" x14ac:dyDescent="0.3">
      <c r="A54" s="135" t="s">
        <v>410</v>
      </c>
      <c r="B54" s="54" t="s">
        <v>411</v>
      </c>
      <c r="C54" s="151" t="s">
        <v>612</v>
      </c>
      <c r="D54" s="195">
        <v>46070</v>
      </c>
      <c r="E54" s="195">
        <v>46218</v>
      </c>
      <c r="F54" s="63"/>
      <c r="G54" s="63"/>
      <c r="H54" s="63"/>
      <c r="I54" s="63"/>
      <c r="J54" s="248">
        <v>26950000</v>
      </c>
      <c r="K54" s="248">
        <v>26950000</v>
      </c>
      <c r="L54" s="122" t="s">
        <v>311</v>
      </c>
      <c r="M54" s="63"/>
    </row>
    <row r="55" spans="1:13" ht="132" x14ac:dyDescent="0.3">
      <c r="A55" s="135" t="s">
        <v>412</v>
      </c>
      <c r="B55" s="54" t="s">
        <v>413</v>
      </c>
      <c r="C55" s="148" t="s">
        <v>611</v>
      </c>
      <c r="D55" s="195">
        <v>46070</v>
      </c>
      <c r="E55" s="195">
        <v>46218</v>
      </c>
      <c r="F55" s="63"/>
      <c r="G55" s="63"/>
      <c r="H55" s="63"/>
      <c r="I55" s="63"/>
      <c r="J55" s="248">
        <v>26950000</v>
      </c>
      <c r="K55" s="248">
        <v>26950000</v>
      </c>
      <c r="L55" s="122" t="s">
        <v>311</v>
      </c>
      <c r="M55" s="63"/>
    </row>
    <row r="56" spans="1:13" ht="132" x14ac:dyDescent="0.3">
      <c r="A56" s="135" t="s">
        <v>414</v>
      </c>
      <c r="B56" s="54" t="s">
        <v>415</v>
      </c>
      <c r="C56" s="151" t="s">
        <v>612</v>
      </c>
      <c r="D56" s="195">
        <v>46070</v>
      </c>
      <c r="E56" s="195">
        <v>46218</v>
      </c>
      <c r="F56" s="63"/>
      <c r="G56" s="63"/>
      <c r="H56" s="63"/>
      <c r="I56" s="63"/>
      <c r="J56" s="248">
        <v>26950000</v>
      </c>
      <c r="K56" s="248">
        <v>26950000</v>
      </c>
      <c r="L56" s="122" t="s">
        <v>311</v>
      </c>
      <c r="M56" s="63"/>
    </row>
    <row r="57" spans="1:13" ht="132" x14ac:dyDescent="0.3">
      <c r="A57" s="135" t="s">
        <v>416</v>
      </c>
      <c r="B57" s="54" t="s">
        <v>417</v>
      </c>
      <c r="C57" s="151" t="s">
        <v>613</v>
      </c>
      <c r="D57" s="195">
        <v>46077</v>
      </c>
      <c r="E57" s="195">
        <v>46218</v>
      </c>
      <c r="F57" s="63"/>
      <c r="G57" s="63"/>
      <c r="H57" s="63"/>
      <c r="I57" s="63"/>
      <c r="J57" s="248">
        <v>26950000</v>
      </c>
      <c r="K57" s="248">
        <v>26950000</v>
      </c>
      <c r="L57" s="122" t="s">
        <v>311</v>
      </c>
      <c r="M57" s="63"/>
    </row>
    <row r="58" spans="1:13" ht="132" x14ac:dyDescent="0.3">
      <c r="A58" s="135" t="s">
        <v>418</v>
      </c>
      <c r="B58" s="54" t="s">
        <v>419</v>
      </c>
      <c r="C58" s="151" t="s">
        <v>613</v>
      </c>
      <c r="D58" s="195">
        <v>46070</v>
      </c>
      <c r="E58" s="195">
        <v>46218</v>
      </c>
      <c r="F58" s="63"/>
      <c r="G58" s="63"/>
      <c r="H58" s="63"/>
      <c r="I58" s="63"/>
      <c r="J58" s="248">
        <v>26950000</v>
      </c>
      <c r="K58" s="248">
        <v>26950000</v>
      </c>
      <c r="L58" s="122" t="s">
        <v>311</v>
      </c>
      <c r="M58" s="63"/>
    </row>
    <row r="59" spans="1:13" ht="132" x14ac:dyDescent="0.3">
      <c r="A59" s="135" t="s">
        <v>420</v>
      </c>
      <c r="B59" s="54" t="s">
        <v>421</v>
      </c>
      <c r="C59" s="151" t="s">
        <v>613</v>
      </c>
      <c r="D59" s="195">
        <v>46071</v>
      </c>
      <c r="E59" s="195">
        <v>46218</v>
      </c>
      <c r="F59" s="63"/>
      <c r="G59" s="63"/>
      <c r="H59" s="63"/>
      <c r="I59" s="63"/>
      <c r="J59" s="248">
        <v>26950000</v>
      </c>
      <c r="K59" s="248">
        <v>26950000</v>
      </c>
      <c r="L59" s="122" t="s">
        <v>311</v>
      </c>
      <c r="M59" s="63"/>
    </row>
    <row r="60" spans="1:13" ht="132" x14ac:dyDescent="0.3">
      <c r="A60" s="135" t="s">
        <v>422</v>
      </c>
      <c r="B60" s="54" t="s">
        <v>423</v>
      </c>
      <c r="C60" s="151" t="s">
        <v>613</v>
      </c>
      <c r="D60" s="195">
        <v>46070</v>
      </c>
      <c r="E60" s="195">
        <v>46218</v>
      </c>
      <c r="F60" s="63"/>
      <c r="G60" s="63"/>
      <c r="H60" s="63"/>
      <c r="I60" s="63"/>
      <c r="J60" s="248">
        <v>26950000</v>
      </c>
      <c r="K60" s="248">
        <v>26950000</v>
      </c>
      <c r="L60" s="122" t="s">
        <v>311</v>
      </c>
      <c r="M60" s="63"/>
    </row>
    <row r="61" spans="1:13" ht="132" x14ac:dyDescent="0.3">
      <c r="A61" s="135" t="s">
        <v>424</v>
      </c>
      <c r="B61" s="54" t="s">
        <v>425</v>
      </c>
      <c r="C61" s="151" t="s">
        <v>613</v>
      </c>
      <c r="D61" s="195">
        <v>46071</v>
      </c>
      <c r="E61" s="195">
        <v>46218</v>
      </c>
      <c r="F61" s="63"/>
      <c r="G61" s="63"/>
      <c r="H61" s="63"/>
      <c r="I61" s="63"/>
      <c r="J61" s="248">
        <v>26950000</v>
      </c>
      <c r="K61" s="248">
        <v>26950000</v>
      </c>
      <c r="L61" s="122" t="s">
        <v>311</v>
      </c>
      <c r="M61" s="63"/>
    </row>
    <row r="62" spans="1:13" ht="132" x14ac:dyDescent="0.3">
      <c r="A62" s="135" t="s">
        <v>426</v>
      </c>
      <c r="B62" s="54" t="s">
        <v>427</v>
      </c>
      <c r="C62" s="151" t="s">
        <v>613</v>
      </c>
      <c r="D62" s="195">
        <v>46071</v>
      </c>
      <c r="E62" s="195">
        <v>46218</v>
      </c>
      <c r="F62" s="63"/>
      <c r="G62" s="63"/>
      <c r="H62" s="63"/>
      <c r="I62" s="63"/>
      <c r="J62" s="248">
        <v>26950000</v>
      </c>
      <c r="K62" s="248">
        <v>26950000</v>
      </c>
      <c r="L62" s="122" t="s">
        <v>311</v>
      </c>
      <c r="M62" s="63"/>
    </row>
    <row r="63" spans="1:13" ht="115.5" x14ac:dyDescent="0.3">
      <c r="A63" s="135" t="s">
        <v>428</v>
      </c>
      <c r="B63" s="54" t="s">
        <v>429</v>
      </c>
      <c r="C63" s="151" t="s">
        <v>614</v>
      </c>
      <c r="D63" s="195">
        <v>46072</v>
      </c>
      <c r="E63" s="195">
        <v>46218</v>
      </c>
      <c r="F63" s="63"/>
      <c r="G63" s="63"/>
      <c r="H63" s="63"/>
      <c r="I63" s="63"/>
      <c r="J63" s="248">
        <v>26950000</v>
      </c>
      <c r="K63" s="248">
        <v>26950000</v>
      </c>
      <c r="L63" s="122" t="s">
        <v>311</v>
      </c>
      <c r="M63" s="63"/>
    </row>
    <row r="64" spans="1:13" ht="132" x14ac:dyDescent="0.3">
      <c r="A64" s="135" t="s">
        <v>430</v>
      </c>
      <c r="B64" s="191" t="s">
        <v>431</v>
      </c>
      <c r="C64" s="151" t="s">
        <v>613</v>
      </c>
      <c r="D64" s="195">
        <v>46071</v>
      </c>
      <c r="E64" s="195">
        <v>46218</v>
      </c>
      <c r="F64" s="63"/>
      <c r="G64" s="63"/>
      <c r="H64" s="63"/>
      <c r="I64" s="63"/>
      <c r="J64" s="248">
        <v>26950000</v>
      </c>
      <c r="K64" s="248">
        <v>26950000</v>
      </c>
      <c r="L64" s="122" t="s">
        <v>311</v>
      </c>
      <c r="M64" s="63"/>
    </row>
    <row r="65" spans="1:13" ht="132" x14ac:dyDescent="0.3">
      <c r="A65" s="135" t="s">
        <v>432</v>
      </c>
      <c r="B65" s="54" t="s">
        <v>433</v>
      </c>
      <c r="C65" s="151" t="s">
        <v>615</v>
      </c>
      <c r="D65" s="195">
        <v>46070</v>
      </c>
      <c r="E65" s="195">
        <v>46218</v>
      </c>
      <c r="F65" s="63"/>
      <c r="G65" s="63"/>
      <c r="H65" s="63"/>
      <c r="I65" s="63"/>
      <c r="J65" s="248">
        <v>26950000</v>
      </c>
      <c r="K65" s="248">
        <v>26950000</v>
      </c>
      <c r="L65" s="122" t="s">
        <v>311</v>
      </c>
      <c r="M65" s="63"/>
    </row>
    <row r="66" spans="1:13" ht="30" x14ac:dyDescent="0.3">
      <c r="A66" s="135" t="s">
        <v>434</v>
      </c>
      <c r="B66" s="192" t="s">
        <v>435</v>
      </c>
      <c r="C66" s="199" t="s">
        <v>613</v>
      </c>
      <c r="D66" s="195">
        <v>46070</v>
      </c>
      <c r="E66" s="195">
        <v>46218</v>
      </c>
      <c r="F66" s="63"/>
      <c r="G66" s="63"/>
      <c r="H66" s="63"/>
      <c r="I66" s="63"/>
      <c r="J66" s="248">
        <v>26950000</v>
      </c>
      <c r="K66" s="248">
        <v>26950000</v>
      </c>
      <c r="L66" s="122" t="s">
        <v>311</v>
      </c>
      <c r="M66" s="63"/>
    </row>
    <row r="67" spans="1:13" ht="30" x14ac:dyDescent="0.3">
      <c r="A67" s="135" t="s">
        <v>436</v>
      </c>
      <c r="B67" s="54" t="s">
        <v>437</v>
      </c>
      <c r="C67" s="199" t="s">
        <v>613</v>
      </c>
      <c r="D67" s="195">
        <v>46070</v>
      </c>
      <c r="E67" s="195">
        <v>46218</v>
      </c>
      <c r="F67" s="63"/>
      <c r="G67" s="63"/>
      <c r="H67" s="63"/>
      <c r="I67" s="63"/>
      <c r="J67" s="248">
        <v>26950000</v>
      </c>
      <c r="K67" s="248">
        <v>26950000</v>
      </c>
      <c r="L67" s="122" t="s">
        <v>311</v>
      </c>
      <c r="M67" s="63"/>
    </row>
    <row r="68" spans="1:13" ht="132" x14ac:dyDescent="0.3">
      <c r="A68" s="135" t="s">
        <v>438</v>
      </c>
      <c r="B68" s="193" t="s">
        <v>439</v>
      </c>
      <c r="C68" s="200" t="s">
        <v>616</v>
      </c>
      <c r="D68" s="195">
        <v>46070</v>
      </c>
      <c r="E68" s="195">
        <v>46218</v>
      </c>
      <c r="F68" s="63"/>
      <c r="G68" s="63"/>
      <c r="H68" s="63"/>
      <c r="I68" s="63"/>
      <c r="J68" s="248">
        <v>26950000</v>
      </c>
      <c r="K68" s="248">
        <v>26950000</v>
      </c>
      <c r="L68" s="122" t="s">
        <v>311</v>
      </c>
      <c r="M68" s="63"/>
    </row>
    <row r="69" spans="1:13" ht="132" x14ac:dyDescent="0.3">
      <c r="A69" s="135" t="s">
        <v>440</v>
      </c>
      <c r="B69" s="193" t="s">
        <v>441</v>
      </c>
      <c r="C69" s="200" t="s">
        <v>616</v>
      </c>
      <c r="D69" s="195">
        <v>46070</v>
      </c>
      <c r="E69" s="195">
        <v>46218</v>
      </c>
      <c r="F69" s="63"/>
      <c r="G69" s="63"/>
      <c r="H69" s="63"/>
      <c r="I69" s="63"/>
      <c r="J69" s="248">
        <v>26950000</v>
      </c>
      <c r="K69" s="248">
        <v>26950000</v>
      </c>
      <c r="L69" s="122" t="s">
        <v>311</v>
      </c>
      <c r="M69" s="63"/>
    </row>
    <row r="70" spans="1:13" ht="132" x14ac:dyDescent="0.3">
      <c r="A70" s="135" t="s">
        <v>442</v>
      </c>
      <c r="B70" s="194" t="s">
        <v>443</v>
      </c>
      <c r="C70" s="175" t="s">
        <v>617</v>
      </c>
      <c r="D70" s="195">
        <v>46070</v>
      </c>
      <c r="E70" s="195">
        <v>46218</v>
      </c>
      <c r="F70" s="63"/>
      <c r="G70" s="63"/>
      <c r="H70" s="63"/>
      <c r="I70" s="63"/>
      <c r="J70" s="248">
        <v>26950000</v>
      </c>
      <c r="K70" s="248">
        <v>26950000</v>
      </c>
      <c r="L70" s="122" t="s">
        <v>311</v>
      </c>
      <c r="M70" s="63"/>
    </row>
    <row r="71" spans="1:13" ht="132" x14ac:dyDescent="0.3">
      <c r="A71" s="135" t="s">
        <v>444</v>
      </c>
      <c r="B71" s="194" t="s">
        <v>445</v>
      </c>
      <c r="C71" s="175" t="s">
        <v>617</v>
      </c>
      <c r="D71" s="195">
        <v>46070</v>
      </c>
      <c r="E71" s="195">
        <v>46218</v>
      </c>
      <c r="F71" s="63"/>
      <c r="G71" s="63"/>
      <c r="H71" s="63"/>
      <c r="I71" s="63"/>
      <c r="J71" s="248">
        <v>26950000</v>
      </c>
      <c r="K71" s="248">
        <v>26950000</v>
      </c>
      <c r="L71" s="122" t="s">
        <v>311</v>
      </c>
      <c r="M71" s="63"/>
    </row>
    <row r="72" spans="1:13" ht="115.5" x14ac:dyDescent="0.3">
      <c r="A72" s="135" t="s">
        <v>446</v>
      </c>
      <c r="B72" s="193" t="s">
        <v>447</v>
      </c>
      <c r="C72" s="200" t="s">
        <v>618</v>
      </c>
      <c r="D72" s="195">
        <v>46070</v>
      </c>
      <c r="E72" s="195">
        <v>46218</v>
      </c>
      <c r="F72" s="63"/>
      <c r="G72" s="63"/>
      <c r="H72" s="63"/>
      <c r="I72" s="63"/>
      <c r="J72" s="248">
        <v>26950000</v>
      </c>
      <c r="K72" s="248">
        <v>26950000</v>
      </c>
      <c r="L72" s="122" t="s">
        <v>311</v>
      </c>
      <c r="M72" s="63"/>
    </row>
    <row r="73" spans="1:13" ht="115.5" x14ac:dyDescent="0.3">
      <c r="A73" s="135" t="s">
        <v>448</v>
      </c>
      <c r="B73" s="193" t="s">
        <v>449</v>
      </c>
      <c r="C73" s="175" t="s">
        <v>619</v>
      </c>
      <c r="D73" s="195">
        <v>46071</v>
      </c>
      <c r="E73" s="195">
        <v>46218</v>
      </c>
      <c r="F73" s="63"/>
      <c r="G73" s="63"/>
      <c r="H73" s="63"/>
      <c r="I73" s="63"/>
      <c r="J73" s="248">
        <v>31850000</v>
      </c>
      <c r="K73" s="248">
        <v>31850000</v>
      </c>
      <c r="L73" s="122" t="s">
        <v>311</v>
      </c>
      <c r="M73" s="63"/>
    </row>
    <row r="74" spans="1:13" ht="115.5" x14ac:dyDescent="0.3">
      <c r="A74" s="135" t="s">
        <v>450</v>
      </c>
      <c r="B74" s="193" t="s">
        <v>451</v>
      </c>
      <c r="C74" s="175" t="s">
        <v>619</v>
      </c>
      <c r="D74" s="195">
        <v>46071</v>
      </c>
      <c r="E74" s="195">
        <v>46218</v>
      </c>
      <c r="F74" s="63"/>
      <c r="G74" s="63"/>
      <c r="H74" s="63"/>
      <c r="I74" s="63"/>
      <c r="J74" s="248">
        <v>31850000</v>
      </c>
      <c r="K74" s="248">
        <v>31850000</v>
      </c>
      <c r="L74" s="122" t="s">
        <v>311</v>
      </c>
      <c r="M74" s="63"/>
    </row>
    <row r="75" spans="1:13" ht="115.5" x14ac:dyDescent="0.3">
      <c r="A75" s="135" t="s">
        <v>452</v>
      </c>
      <c r="B75" s="193" t="s">
        <v>453</v>
      </c>
      <c r="C75" s="200" t="s">
        <v>618</v>
      </c>
      <c r="D75" s="195">
        <v>46072</v>
      </c>
      <c r="E75" s="195">
        <v>46218</v>
      </c>
      <c r="F75" s="63"/>
      <c r="G75" s="63"/>
      <c r="H75" s="63"/>
      <c r="I75" s="63"/>
      <c r="J75" s="248">
        <v>26950000</v>
      </c>
      <c r="K75" s="248">
        <v>26950000</v>
      </c>
      <c r="L75" s="122" t="s">
        <v>311</v>
      </c>
      <c r="M75" s="63"/>
    </row>
    <row r="76" spans="1:13" ht="132" x14ac:dyDescent="0.3">
      <c r="A76" s="135" t="s">
        <v>454</v>
      </c>
      <c r="B76" s="194" t="s">
        <v>455</v>
      </c>
      <c r="C76" s="175" t="s">
        <v>617</v>
      </c>
      <c r="D76" s="195">
        <v>46070</v>
      </c>
      <c r="E76" s="195">
        <v>46218</v>
      </c>
      <c r="F76" s="63"/>
      <c r="G76" s="63"/>
      <c r="H76" s="63"/>
      <c r="I76" s="63"/>
      <c r="J76" s="248">
        <v>26950000</v>
      </c>
      <c r="K76" s="248">
        <v>26950000</v>
      </c>
      <c r="L76" s="122" t="s">
        <v>311</v>
      </c>
      <c r="M76" s="63"/>
    </row>
    <row r="77" spans="1:13" ht="49.5" x14ac:dyDescent="0.3">
      <c r="A77" s="135" t="s">
        <v>456</v>
      </c>
      <c r="B77" s="193" t="s">
        <v>457</v>
      </c>
      <c r="C77" s="175" t="s">
        <v>68</v>
      </c>
      <c r="D77" s="195">
        <v>46073</v>
      </c>
      <c r="E77" s="195">
        <v>46203</v>
      </c>
      <c r="F77" s="63"/>
      <c r="G77" s="63"/>
      <c r="H77" s="63"/>
      <c r="I77" s="63"/>
      <c r="J77" s="248">
        <v>88798120</v>
      </c>
      <c r="K77" s="248">
        <v>88798120</v>
      </c>
      <c r="L77" s="122" t="s">
        <v>4</v>
      </c>
      <c r="M77" s="63"/>
    </row>
    <row r="78" spans="1:13" ht="165" x14ac:dyDescent="0.3">
      <c r="A78" s="135" t="s">
        <v>458</v>
      </c>
      <c r="B78" s="193" t="s">
        <v>459</v>
      </c>
      <c r="C78" s="200" t="s">
        <v>67</v>
      </c>
      <c r="D78" s="195">
        <v>46072</v>
      </c>
      <c r="E78" s="195">
        <v>46172</v>
      </c>
      <c r="F78" s="63"/>
      <c r="G78" s="63"/>
      <c r="H78" s="63"/>
      <c r="I78" s="63"/>
      <c r="J78" s="248">
        <v>18833333</v>
      </c>
      <c r="K78" s="248">
        <v>18833333</v>
      </c>
      <c r="L78" s="122" t="s">
        <v>62</v>
      </c>
      <c r="M78" s="63"/>
    </row>
    <row r="79" spans="1:13" ht="165" x14ac:dyDescent="0.3">
      <c r="A79" s="135" t="s">
        <v>460</v>
      </c>
      <c r="B79" s="193" t="s">
        <v>461</v>
      </c>
      <c r="C79" s="200" t="s">
        <v>67</v>
      </c>
      <c r="D79" s="195">
        <v>46072</v>
      </c>
      <c r="E79" s="195">
        <v>46172</v>
      </c>
      <c r="F79" s="63"/>
      <c r="G79" s="63"/>
      <c r="H79" s="63"/>
      <c r="I79" s="63"/>
      <c r="J79" s="248">
        <v>18833333</v>
      </c>
      <c r="K79" s="248">
        <v>18833333</v>
      </c>
      <c r="L79" s="122" t="s">
        <v>62</v>
      </c>
      <c r="M79" s="122"/>
    </row>
    <row r="80" spans="1:13" ht="132" x14ac:dyDescent="0.3">
      <c r="A80" s="135" t="s">
        <v>462</v>
      </c>
      <c r="B80" s="193" t="s">
        <v>463</v>
      </c>
      <c r="C80" s="200" t="s">
        <v>616</v>
      </c>
      <c r="D80" s="195">
        <v>46072</v>
      </c>
      <c r="E80" s="195">
        <v>46218</v>
      </c>
      <c r="F80" s="63"/>
      <c r="G80" s="63"/>
      <c r="H80" s="63"/>
      <c r="I80" s="63"/>
      <c r="J80" s="248">
        <v>26583333</v>
      </c>
      <c r="K80" s="248">
        <v>26583333</v>
      </c>
      <c r="L80" s="122" t="s">
        <v>311</v>
      </c>
      <c r="M80" s="122"/>
    </row>
    <row r="81" spans="1:13" ht="132" x14ac:dyDescent="0.3">
      <c r="A81" s="135" t="s">
        <v>464</v>
      </c>
      <c r="B81" s="194" t="s">
        <v>465</v>
      </c>
      <c r="C81" s="175" t="s">
        <v>617</v>
      </c>
      <c r="D81" s="195">
        <v>46072</v>
      </c>
      <c r="E81" s="195">
        <v>46218</v>
      </c>
      <c r="F81" s="63"/>
      <c r="G81" s="63"/>
      <c r="H81" s="63"/>
      <c r="I81" s="63"/>
      <c r="J81" s="248">
        <v>26583333</v>
      </c>
      <c r="K81" s="248">
        <v>26583333</v>
      </c>
      <c r="L81" s="122" t="s">
        <v>311</v>
      </c>
      <c r="M81" s="122"/>
    </row>
    <row r="82" spans="1:13" ht="165" x14ac:dyDescent="0.3">
      <c r="A82" s="135" t="s">
        <v>466</v>
      </c>
      <c r="B82" s="193" t="s">
        <v>467</v>
      </c>
      <c r="C82" s="200" t="s">
        <v>67</v>
      </c>
      <c r="D82" s="195">
        <v>46072</v>
      </c>
      <c r="E82" s="195">
        <v>46172</v>
      </c>
      <c r="F82" s="63"/>
      <c r="G82" s="63"/>
      <c r="H82" s="63"/>
      <c r="I82" s="63"/>
      <c r="J82" s="248">
        <v>18833333</v>
      </c>
      <c r="K82" s="248">
        <v>18833333</v>
      </c>
      <c r="L82" s="122" t="s">
        <v>62</v>
      </c>
      <c r="M82" s="122"/>
    </row>
    <row r="83" spans="1:13" ht="169.5" x14ac:dyDescent="0.3">
      <c r="A83" s="135" t="s">
        <v>468</v>
      </c>
      <c r="B83" s="193" t="s">
        <v>469</v>
      </c>
      <c r="C83" s="175" t="s">
        <v>620</v>
      </c>
      <c r="D83" s="195">
        <v>46072</v>
      </c>
      <c r="E83" s="195">
        <v>46172</v>
      </c>
      <c r="F83" s="63"/>
      <c r="G83" s="63"/>
      <c r="H83" s="63"/>
      <c r="I83" s="63"/>
      <c r="J83" s="248">
        <v>21666666</v>
      </c>
      <c r="K83" s="248">
        <v>21666666</v>
      </c>
      <c r="L83" s="122" t="s">
        <v>62</v>
      </c>
      <c r="M83" s="122"/>
    </row>
    <row r="84" spans="1:13" ht="132" x14ac:dyDescent="0.3">
      <c r="A84" s="135" t="s">
        <v>470</v>
      </c>
      <c r="B84" s="193" t="s">
        <v>471</v>
      </c>
      <c r="C84" s="200" t="s">
        <v>621</v>
      </c>
      <c r="D84" s="195">
        <v>46072</v>
      </c>
      <c r="E84" s="195">
        <v>46218</v>
      </c>
      <c r="F84" s="63"/>
      <c r="G84" s="63"/>
      <c r="H84" s="63"/>
      <c r="I84" s="63"/>
      <c r="J84" s="248">
        <v>26583333</v>
      </c>
      <c r="K84" s="248">
        <v>26583333</v>
      </c>
      <c r="L84" s="122" t="s">
        <v>311</v>
      </c>
      <c r="M84" s="122"/>
    </row>
    <row r="85" spans="1:13" ht="132" x14ac:dyDescent="0.3">
      <c r="A85" s="135" t="s">
        <v>472</v>
      </c>
      <c r="B85" s="122" t="s">
        <v>473</v>
      </c>
      <c r="C85" s="200" t="s">
        <v>616</v>
      </c>
      <c r="D85" s="195">
        <v>46073</v>
      </c>
      <c r="E85" s="195">
        <v>46218</v>
      </c>
      <c r="F85" s="63"/>
      <c r="G85" s="63"/>
      <c r="H85" s="63"/>
      <c r="I85" s="63"/>
      <c r="J85" s="248">
        <v>26583333</v>
      </c>
      <c r="K85" s="248">
        <v>26583333</v>
      </c>
      <c r="L85" s="122" t="s">
        <v>311</v>
      </c>
      <c r="M85" s="122"/>
    </row>
    <row r="86" spans="1:13" ht="132" x14ac:dyDescent="0.3">
      <c r="A86" s="135" t="s">
        <v>474</v>
      </c>
      <c r="B86" s="193" t="s">
        <v>475</v>
      </c>
      <c r="C86" s="200" t="s">
        <v>616</v>
      </c>
      <c r="D86" s="195">
        <v>46072</v>
      </c>
      <c r="E86" s="195">
        <v>46218</v>
      </c>
      <c r="F86" s="63"/>
      <c r="G86" s="63"/>
      <c r="H86" s="63"/>
      <c r="I86" s="63"/>
      <c r="J86" s="248">
        <v>26583333</v>
      </c>
      <c r="K86" s="248">
        <v>26583333</v>
      </c>
      <c r="L86" s="122" t="s">
        <v>311</v>
      </c>
      <c r="M86" s="122"/>
    </row>
    <row r="87" spans="1:13" ht="115.5" x14ac:dyDescent="0.3">
      <c r="A87" s="135" t="s">
        <v>476</v>
      </c>
      <c r="B87" s="193" t="s">
        <v>477</v>
      </c>
      <c r="C87" s="175" t="s">
        <v>622</v>
      </c>
      <c r="D87" s="195">
        <v>46073</v>
      </c>
      <c r="E87" s="195">
        <v>46218</v>
      </c>
      <c r="F87" s="63"/>
      <c r="G87" s="63"/>
      <c r="H87" s="63"/>
      <c r="I87" s="63"/>
      <c r="J87" s="248">
        <v>31200000</v>
      </c>
      <c r="K87" s="248">
        <v>31200000</v>
      </c>
      <c r="L87" s="122" t="s">
        <v>311</v>
      </c>
      <c r="M87" s="122"/>
    </row>
    <row r="88" spans="1:13" ht="132" x14ac:dyDescent="0.3">
      <c r="A88" s="135" t="s">
        <v>478</v>
      </c>
      <c r="B88" s="194" t="s">
        <v>479</v>
      </c>
      <c r="C88" s="175" t="s">
        <v>611</v>
      </c>
      <c r="D88" s="195">
        <v>46074</v>
      </c>
      <c r="E88" s="195">
        <v>46218</v>
      </c>
      <c r="F88" s="63"/>
      <c r="G88" s="63"/>
      <c r="H88" s="63"/>
      <c r="I88" s="63"/>
      <c r="J88" s="248">
        <v>26400000</v>
      </c>
      <c r="K88" s="248">
        <v>26400000</v>
      </c>
      <c r="L88" s="122" t="s">
        <v>311</v>
      </c>
      <c r="M88" s="122"/>
    </row>
    <row r="89" spans="1:13" ht="198" x14ac:dyDescent="0.3">
      <c r="A89" s="135" t="s">
        <v>480</v>
      </c>
      <c r="B89" s="194" t="s">
        <v>481</v>
      </c>
      <c r="C89" s="175" t="s">
        <v>623</v>
      </c>
      <c r="D89" s="195">
        <v>46073</v>
      </c>
      <c r="E89" s="195">
        <v>46188</v>
      </c>
      <c r="F89" s="63"/>
      <c r="G89" s="63"/>
      <c r="H89" s="63"/>
      <c r="I89" s="63"/>
      <c r="J89" s="248">
        <v>38474495</v>
      </c>
      <c r="K89" s="248">
        <v>38474495</v>
      </c>
      <c r="L89" s="122" t="s">
        <v>312</v>
      </c>
      <c r="M89" s="122"/>
    </row>
    <row r="90" spans="1:13" ht="189.75" x14ac:dyDescent="0.3">
      <c r="A90" s="135" t="s">
        <v>482</v>
      </c>
      <c r="B90" s="193" t="s">
        <v>483</v>
      </c>
      <c r="C90" s="184" t="s">
        <v>64</v>
      </c>
      <c r="D90" s="195">
        <v>46073</v>
      </c>
      <c r="E90" s="195">
        <v>46203</v>
      </c>
      <c r="F90" s="63"/>
      <c r="G90" s="63"/>
      <c r="H90" s="63"/>
      <c r="I90" s="63"/>
      <c r="J90" s="248">
        <v>32250000</v>
      </c>
      <c r="K90" s="248">
        <v>32250000</v>
      </c>
      <c r="L90" s="122" t="s">
        <v>61</v>
      </c>
      <c r="M90" s="122"/>
    </row>
    <row r="91" spans="1:13" ht="132" x14ac:dyDescent="0.3">
      <c r="A91" s="135" t="s">
        <v>484</v>
      </c>
      <c r="B91" s="193" t="s">
        <v>485</v>
      </c>
      <c r="C91" s="200" t="s">
        <v>612</v>
      </c>
      <c r="D91" s="195">
        <v>46074</v>
      </c>
      <c r="E91" s="195">
        <v>46218</v>
      </c>
      <c r="F91" s="63"/>
      <c r="G91" s="63"/>
      <c r="H91" s="63"/>
      <c r="I91" s="63"/>
      <c r="J91" s="248">
        <v>26400000</v>
      </c>
      <c r="K91" s="248">
        <v>26400000</v>
      </c>
      <c r="L91" s="122" t="s">
        <v>311</v>
      </c>
      <c r="M91" s="122"/>
    </row>
    <row r="92" spans="1:13" ht="126" x14ac:dyDescent="0.25">
      <c r="A92" s="135" t="s">
        <v>486</v>
      </c>
      <c r="B92" s="194" t="s">
        <v>487</v>
      </c>
      <c r="C92" s="184" t="s">
        <v>624</v>
      </c>
      <c r="D92" s="195">
        <v>46074</v>
      </c>
      <c r="E92" s="195">
        <v>46101</v>
      </c>
      <c r="F92" s="63"/>
      <c r="G92" s="63"/>
      <c r="H92" s="63"/>
      <c r="I92" s="63"/>
      <c r="J92" s="248">
        <v>24000000</v>
      </c>
      <c r="K92" s="248">
        <v>24000000</v>
      </c>
      <c r="L92" s="122" t="s">
        <v>311</v>
      </c>
      <c r="M92" s="122"/>
    </row>
    <row r="93" spans="1:13" ht="132" x14ac:dyDescent="0.3">
      <c r="A93" s="135" t="s">
        <v>488</v>
      </c>
      <c r="B93" s="193" t="s">
        <v>489</v>
      </c>
      <c r="C93" s="200" t="s">
        <v>612</v>
      </c>
      <c r="D93" s="195">
        <v>46076</v>
      </c>
      <c r="E93" s="195">
        <v>46218</v>
      </c>
      <c r="F93" s="63"/>
      <c r="G93" s="63"/>
      <c r="H93" s="63"/>
      <c r="I93" s="63"/>
      <c r="J93" s="248">
        <v>26400000</v>
      </c>
      <c r="K93" s="248">
        <v>26400000</v>
      </c>
      <c r="L93" s="122" t="s">
        <v>311</v>
      </c>
      <c r="M93" s="122"/>
    </row>
    <row r="94" spans="1:13" ht="132" x14ac:dyDescent="0.3">
      <c r="A94" s="135" t="s">
        <v>490</v>
      </c>
      <c r="B94" s="194" t="s">
        <v>491</v>
      </c>
      <c r="C94" s="175" t="s">
        <v>611</v>
      </c>
      <c r="D94" s="195">
        <v>46074</v>
      </c>
      <c r="E94" s="195">
        <v>46218</v>
      </c>
      <c r="F94" s="63"/>
      <c r="G94" s="63"/>
      <c r="H94" s="63"/>
      <c r="I94" s="63"/>
      <c r="J94" s="248">
        <v>26400000</v>
      </c>
      <c r="K94" s="248">
        <v>26400000</v>
      </c>
      <c r="L94" s="122" t="s">
        <v>311</v>
      </c>
      <c r="M94" s="122"/>
    </row>
    <row r="95" spans="1:13" ht="132" x14ac:dyDescent="0.3">
      <c r="A95" s="135" t="s">
        <v>492</v>
      </c>
      <c r="B95" s="122" t="s">
        <v>493</v>
      </c>
      <c r="C95" s="200" t="s">
        <v>612</v>
      </c>
      <c r="D95" s="195">
        <v>46073</v>
      </c>
      <c r="E95" s="195">
        <v>46218</v>
      </c>
      <c r="F95" s="63"/>
      <c r="G95" s="63"/>
      <c r="H95" s="63"/>
      <c r="I95" s="63"/>
      <c r="J95" s="248">
        <v>26400000</v>
      </c>
      <c r="K95" s="248">
        <v>26400000</v>
      </c>
      <c r="L95" s="122" t="s">
        <v>311</v>
      </c>
      <c r="M95" s="122"/>
    </row>
    <row r="96" spans="1:13" ht="132" x14ac:dyDescent="0.3">
      <c r="A96" s="135" t="s">
        <v>494</v>
      </c>
      <c r="B96" s="193" t="s">
        <v>495</v>
      </c>
      <c r="C96" s="200" t="s">
        <v>612</v>
      </c>
      <c r="D96" s="195">
        <v>46073</v>
      </c>
      <c r="E96" s="195">
        <v>46218</v>
      </c>
      <c r="F96" s="63"/>
      <c r="G96" s="63"/>
      <c r="H96" s="63"/>
      <c r="I96" s="63"/>
      <c r="J96" s="248">
        <v>26400000</v>
      </c>
      <c r="K96" s="248">
        <v>26400000</v>
      </c>
      <c r="L96" s="122" t="s">
        <v>311</v>
      </c>
      <c r="M96" s="122"/>
    </row>
    <row r="97" spans="1:13" ht="132" x14ac:dyDescent="0.3">
      <c r="A97" s="135" t="s">
        <v>496</v>
      </c>
      <c r="B97" s="193" t="s">
        <v>497</v>
      </c>
      <c r="C97" s="175" t="s">
        <v>612</v>
      </c>
      <c r="D97" s="195">
        <v>46073</v>
      </c>
      <c r="E97" s="195">
        <v>46218</v>
      </c>
      <c r="F97" s="63"/>
      <c r="G97" s="63"/>
      <c r="H97" s="63"/>
      <c r="I97" s="63"/>
      <c r="J97" s="248">
        <v>26400000</v>
      </c>
      <c r="K97" s="248">
        <v>26400000</v>
      </c>
      <c r="L97" s="122" t="s">
        <v>311</v>
      </c>
      <c r="M97" s="122"/>
    </row>
    <row r="98" spans="1:13" ht="214.5" x14ac:dyDescent="0.3">
      <c r="A98" s="135" t="s">
        <v>498</v>
      </c>
      <c r="B98" s="193" t="s">
        <v>499</v>
      </c>
      <c r="C98" s="175" t="s">
        <v>625</v>
      </c>
      <c r="D98" s="195">
        <v>46073</v>
      </c>
      <c r="E98" s="195">
        <v>46188</v>
      </c>
      <c r="F98" s="63"/>
      <c r="G98" s="63"/>
      <c r="H98" s="63"/>
      <c r="I98" s="63"/>
      <c r="J98" s="248">
        <v>26276016</v>
      </c>
      <c r="K98" s="248">
        <v>26276016</v>
      </c>
      <c r="L98" s="122" t="s">
        <v>311</v>
      </c>
      <c r="M98" s="122"/>
    </row>
    <row r="99" spans="1:13" ht="132" x14ac:dyDescent="0.3">
      <c r="A99" s="135" t="s">
        <v>500</v>
      </c>
      <c r="B99" s="194" t="s">
        <v>501</v>
      </c>
      <c r="C99" s="175" t="s">
        <v>611</v>
      </c>
      <c r="D99" s="195">
        <v>46074</v>
      </c>
      <c r="E99" s="195">
        <v>46218</v>
      </c>
      <c r="F99" s="63"/>
      <c r="G99" s="63"/>
      <c r="H99" s="63"/>
      <c r="I99" s="63"/>
      <c r="J99" s="248">
        <v>26216664</v>
      </c>
      <c r="K99" s="248">
        <v>26216664</v>
      </c>
      <c r="L99" s="122" t="s">
        <v>311</v>
      </c>
      <c r="M99" s="122"/>
    </row>
    <row r="100" spans="1:13" ht="132" x14ac:dyDescent="0.3">
      <c r="A100" s="135" t="s">
        <v>502</v>
      </c>
      <c r="B100" s="194" t="s">
        <v>503</v>
      </c>
      <c r="C100" s="175" t="s">
        <v>611</v>
      </c>
      <c r="D100" s="195">
        <v>46074</v>
      </c>
      <c r="E100" s="195">
        <v>46218</v>
      </c>
      <c r="F100" s="63"/>
      <c r="G100" s="63"/>
      <c r="H100" s="63"/>
      <c r="I100" s="63"/>
      <c r="J100" s="248">
        <v>26216664</v>
      </c>
      <c r="K100" s="248">
        <v>26216664</v>
      </c>
      <c r="L100" s="122" t="s">
        <v>311</v>
      </c>
      <c r="M100" s="122"/>
    </row>
    <row r="101" spans="1:13" ht="132" x14ac:dyDescent="0.3">
      <c r="A101" s="135" t="s">
        <v>504</v>
      </c>
      <c r="B101" s="193" t="s">
        <v>505</v>
      </c>
      <c r="C101" s="175" t="s">
        <v>612</v>
      </c>
      <c r="D101" s="195">
        <v>46074</v>
      </c>
      <c r="E101" s="195">
        <v>46218</v>
      </c>
      <c r="F101" s="63"/>
      <c r="G101" s="63"/>
      <c r="H101" s="63"/>
      <c r="I101" s="63"/>
      <c r="J101" s="248">
        <v>26216664</v>
      </c>
      <c r="K101" s="248">
        <v>26216664</v>
      </c>
      <c r="L101" s="122" t="s">
        <v>311</v>
      </c>
      <c r="M101" s="122"/>
    </row>
    <row r="102" spans="1:13" ht="132" x14ac:dyDescent="0.3">
      <c r="A102" s="135" t="s">
        <v>506</v>
      </c>
      <c r="B102" s="193" t="s">
        <v>507</v>
      </c>
      <c r="C102" s="175" t="s">
        <v>611</v>
      </c>
      <c r="D102" s="195">
        <v>46074</v>
      </c>
      <c r="E102" s="195">
        <v>46218</v>
      </c>
      <c r="F102" s="63"/>
      <c r="G102" s="63"/>
      <c r="H102" s="63"/>
      <c r="I102" s="63"/>
      <c r="J102" s="248">
        <v>26216664</v>
      </c>
      <c r="K102" s="248">
        <v>26216664</v>
      </c>
      <c r="L102" s="122" t="s">
        <v>311</v>
      </c>
      <c r="M102" s="122"/>
    </row>
    <row r="103" spans="1:13" ht="132" x14ac:dyDescent="0.3">
      <c r="A103" s="135" t="s">
        <v>508</v>
      </c>
      <c r="B103" s="194" t="s">
        <v>509</v>
      </c>
      <c r="C103" s="175" t="s">
        <v>611</v>
      </c>
      <c r="D103" s="195">
        <v>46074</v>
      </c>
      <c r="E103" s="195">
        <v>46218</v>
      </c>
      <c r="F103" s="63"/>
      <c r="G103" s="63"/>
      <c r="H103" s="63"/>
      <c r="I103" s="63"/>
      <c r="J103" s="248">
        <v>26216664</v>
      </c>
      <c r="K103" s="248">
        <v>26216664</v>
      </c>
      <c r="L103" s="122" t="s">
        <v>311</v>
      </c>
      <c r="M103" s="122"/>
    </row>
    <row r="104" spans="1:13" ht="132" x14ac:dyDescent="0.3">
      <c r="A104" s="135" t="s">
        <v>510</v>
      </c>
      <c r="B104" s="193" t="s">
        <v>511</v>
      </c>
      <c r="C104" s="175" t="s">
        <v>611</v>
      </c>
      <c r="D104" s="195">
        <v>46074</v>
      </c>
      <c r="E104" s="195">
        <v>46218</v>
      </c>
      <c r="F104" s="63"/>
      <c r="G104" s="63"/>
      <c r="H104" s="63"/>
      <c r="I104" s="63"/>
      <c r="J104" s="248">
        <v>26216664</v>
      </c>
      <c r="K104" s="248">
        <v>26216664</v>
      </c>
      <c r="L104" s="122" t="s">
        <v>311</v>
      </c>
      <c r="M104" s="122"/>
    </row>
    <row r="105" spans="1:13" ht="132" x14ac:dyDescent="0.3">
      <c r="A105" s="135" t="s">
        <v>512</v>
      </c>
      <c r="B105" s="193" t="s">
        <v>513</v>
      </c>
      <c r="C105" s="175" t="s">
        <v>612</v>
      </c>
      <c r="D105" s="195">
        <v>46075</v>
      </c>
      <c r="E105" s="195">
        <v>46218</v>
      </c>
      <c r="F105" s="63"/>
      <c r="G105" s="63"/>
      <c r="H105" s="63"/>
      <c r="I105" s="63"/>
      <c r="J105" s="248">
        <v>26216664</v>
      </c>
      <c r="K105" s="248">
        <v>26216664</v>
      </c>
      <c r="L105" s="122" t="s">
        <v>311</v>
      </c>
      <c r="M105" s="122"/>
    </row>
    <row r="106" spans="1:13" ht="132" x14ac:dyDescent="0.3">
      <c r="A106" s="135" t="s">
        <v>514</v>
      </c>
      <c r="B106" s="193" t="s">
        <v>515</v>
      </c>
      <c r="C106" s="175" t="s">
        <v>612</v>
      </c>
      <c r="D106" s="195">
        <v>46083</v>
      </c>
      <c r="E106" s="195">
        <v>46218</v>
      </c>
      <c r="F106" s="63"/>
      <c r="G106" s="63"/>
      <c r="H106" s="63"/>
      <c r="I106" s="63"/>
      <c r="J106" s="248">
        <v>26216664</v>
      </c>
      <c r="K106" s="248">
        <v>26216664</v>
      </c>
      <c r="L106" s="122" t="s">
        <v>311</v>
      </c>
      <c r="M106" s="122"/>
    </row>
    <row r="107" spans="1:13" ht="132" x14ac:dyDescent="0.3">
      <c r="A107" s="135" t="s">
        <v>516</v>
      </c>
      <c r="B107" s="193" t="s">
        <v>517</v>
      </c>
      <c r="C107" s="175" t="s">
        <v>612</v>
      </c>
      <c r="D107" s="195">
        <v>46074</v>
      </c>
      <c r="E107" s="195">
        <v>46218</v>
      </c>
      <c r="F107" s="63"/>
      <c r="G107" s="63"/>
      <c r="H107" s="63"/>
      <c r="I107" s="63"/>
      <c r="J107" s="248">
        <v>26216664</v>
      </c>
      <c r="K107" s="248">
        <v>26216664</v>
      </c>
      <c r="L107" s="122" t="s">
        <v>311</v>
      </c>
      <c r="M107" s="122"/>
    </row>
    <row r="108" spans="1:13" ht="132" x14ac:dyDescent="0.3">
      <c r="A108" s="135" t="s">
        <v>518</v>
      </c>
      <c r="B108" s="193" t="s">
        <v>519</v>
      </c>
      <c r="C108" s="175" t="s">
        <v>611</v>
      </c>
      <c r="D108" s="195">
        <v>46074</v>
      </c>
      <c r="E108" s="195">
        <v>46218</v>
      </c>
      <c r="F108" s="63"/>
      <c r="G108" s="63"/>
      <c r="H108" s="63"/>
      <c r="I108" s="63"/>
      <c r="J108" s="248">
        <v>26216664</v>
      </c>
      <c r="K108" s="248">
        <v>26216664</v>
      </c>
      <c r="L108" s="122" t="s">
        <v>311</v>
      </c>
      <c r="M108" s="122"/>
    </row>
    <row r="109" spans="1:13" ht="132" x14ac:dyDescent="0.3">
      <c r="A109" s="135" t="s">
        <v>520</v>
      </c>
      <c r="B109" s="193" t="s">
        <v>521</v>
      </c>
      <c r="C109" s="175" t="s">
        <v>611</v>
      </c>
      <c r="D109" s="195">
        <v>46076</v>
      </c>
      <c r="E109" s="195">
        <v>46218</v>
      </c>
      <c r="F109" s="63"/>
      <c r="G109" s="63"/>
      <c r="H109" s="63"/>
      <c r="I109" s="63"/>
      <c r="J109" s="248">
        <v>26216664</v>
      </c>
      <c r="K109" s="248">
        <v>26216664</v>
      </c>
      <c r="L109" s="122" t="s">
        <v>311</v>
      </c>
      <c r="M109" s="122"/>
    </row>
    <row r="110" spans="1:13" ht="132" x14ac:dyDescent="0.3">
      <c r="A110" s="135" t="s">
        <v>522</v>
      </c>
      <c r="B110" s="193" t="s">
        <v>523</v>
      </c>
      <c r="C110" s="175" t="s">
        <v>611</v>
      </c>
      <c r="D110" s="195">
        <v>46077</v>
      </c>
      <c r="E110" s="195">
        <v>46218</v>
      </c>
      <c r="F110" s="63"/>
      <c r="G110" s="63"/>
      <c r="H110" s="63"/>
      <c r="I110" s="63"/>
      <c r="J110" s="248">
        <v>25849998</v>
      </c>
      <c r="K110" s="248">
        <v>25849998</v>
      </c>
      <c r="L110" s="122" t="s">
        <v>311</v>
      </c>
      <c r="M110" s="122"/>
    </row>
    <row r="111" spans="1:13" ht="132" x14ac:dyDescent="0.3">
      <c r="A111" s="135" t="s">
        <v>524</v>
      </c>
      <c r="B111" s="193" t="s">
        <v>525</v>
      </c>
      <c r="C111" s="175" t="s">
        <v>611</v>
      </c>
      <c r="D111" s="195">
        <v>46076</v>
      </c>
      <c r="E111" s="195">
        <v>46218</v>
      </c>
      <c r="F111" s="63"/>
      <c r="G111" s="63"/>
      <c r="H111" s="63"/>
      <c r="I111" s="63"/>
      <c r="J111" s="248">
        <v>25849998</v>
      </c>
      <c r="K111" s="248">
        <v>25849998</v>
      </c>
      <c r="L111" s="122" t="s">
        <v>311</v>
      </c>
      <c r="M111" s="122"/>
    </row>
    <row r="112" spans="1:13" ht="132" x14ac:dyDescent="0.3">
      <c r="A112" s="135" t="s">
        <v>526</v>
      </c>
      <c r="B112" s="193" t="s">
        <v>527</v>
      </c>
      <c r="C112" s="175" t="s">
        <v>617</v>
      </c>
      <c r="D112" s="195">
        <v>46077</v>
      </c>
      <c r="E112" s="195">
        <v>46218</v>
      </c>
      <c r="F112" s="63"/>
      <c r="G112" s="63"/>
      <c r="H112" s="63"/>
      <c r="I112" s="63"/>
      <c r="J112" s="248">
        <v>25849998</v>
      </c>
      <c r="K112" s="248">
        <v>25849998</v>
      </c>
      <c r="L112" s="122" t="s">
        <v>311</v>
      </c>
      <c r="M112" s="122"/>
    </row>
    <row r="113" spans="1:13" ht="115.5" x14ac:dyDescent="0.3">
      <c r="A113" s="135" t="s">
        <v>528</v>
      </c>
      <c r="B113" s="193" t="s">
        <v>529</v>
      </c>
      <c r="C113" s="200" t="s">
        <v>618</v>
      </c>
      <c r="D113" s="195">
        <v>46077</v>
      </c>
      <c r="E113" s="195">
        <v>46218</v>
      </c>
      <c r="F113" s="63"/>
      <c r="G113" s="63"/>
      <c r="H113" s="63"/>
      <c r="I113" s="63"/>
      <c r="J113" s="248">
        <v>25849998</v>
      </c>
      <c r="K113" s="248">
        <v>25849998</v>
      </c>
      <c r="L113" s="122" t="s">
        <v>311</v>
      </c>
      <c r="M113" s="122"/>
    </row>
    <row r="114" spans="1:13" ht="115.5" x14ac:dyDescent="0.3">
      <c r="A114" s="135" t="s">
        <v>530</v>
      </c>
      <c r="B114" s="193" t="s">
        <v>531</v>
      </c>
      <c r="C114" s="200" t="s">
        <v>618</v>
      </c>
      <c r="D114" s="195">
        <v>46076</v>
      </c>
      <c r="E114" s="195">
        <v>46218</v>
      </c>
      <c r="F114" s="63"/>
      <c r="G114" s="63"/>
      <c r="H114" s="63"/>
      <c r="I114" s="63"/>
      <c r="J114" s="248">
        <v>25849998</v>
      </c>
      <c r="K114" s="248">
        <v>25849998</v>
      </c>
      <c r="L114" s="122" t="s">
        <v>311</v>
      </c>
      <c r="M114" s="122"/>
    </row>
    <row r="115" spans="1:13" ht="132" x14ac:dyDescent="0.3">
      <c r="A115" s="135" t="s">
        <v>532</v>
      </c>
      <c r="B115" s="193" t="s">
        <v>533</v>
      </c>
      <c r="C115" s="175" t="s">
        <v>617</v>
      </c>
      <c r="D115" s="195">
        <v>46077</v>
      </c>
      <c r="E115" s="195">
        <v>46218</v>
      </c>
      <c r="F115" s="63"/>
      <c r="G115" s="63"/>
      <c r="H115" s="63"/>
      <c r="I115" s="63"/>
      <c r="J115" s="248">
        <v>25849998</v>
      </c>
      <c r="K115" s="248">
        <v>25849998</v>
      </c>
      <c r="L115" s="122" t="s">
        <v>311</v>
      </c>
      <c r="M115" s="122"/>
    </row>
    <row r="116" spans="1:13" ht="132" x14ac:dyDescent="0.3">
      <c r="A116" s="135" t="s">
        <v>534</v>
      </c>
      <c r="B116" s="193" t="s">
        <v>535</v>
      </c>
      <c r="C116" s="175" t="s">
        <v>617</v>
      </c>
      <c r="D116" s="195">
        <v>46078</v>
      </c>
      <c r="E116" s="195">
        <v>46218</v>
      </c>
      <c r="F116" s="63"/>
      <c r="G116" s="63"/>
      <c r="H116" s="63"/>
      <c r="I116" s="63"/>
      <c r="J116" s="248">
        <v>25666667</v>
      </c>
      <c r="K116" s="248">
        <v>25666667</v>
      </c>
      <c r="L116" s="122" t="s">
        <v>311</v>
      </c>
      <c r="M116" s="122"/>
    </row>
    <row r="117" spans="1:13" ht="132" x14ac:dyDescent="0.3">
      <c r="A117" s="135" t="s">
        <v>536</v>
      </c>
      <c r="B117" s="194" t="s">
        <v>537</v>
      </c>
      <c r="C117" s="175" t="s">
        <v>617</v>
      </c>
      <c r="D117" s="195">
        <v>46078</v>
      </c>
      <c r="E117" s="195">
        <v>46218</v>
      </c>
      <c r="F117" s="63"/>
      <c r="G117" s="63"/>
      <c r="H117" s="63"/>
      <c r="I117" s="63"/>
      <c r="J117" s="248">
        <v>25483333</v>
      </c>
      <c r="K117" s="248">
        <v>25483333</v>
      </c>
      <c r="L117" s="122" t="s">
        <v>311</v>
      </c>
      <c r="M117" s="122"/>
    </row>
    <row r="118" spans="1:13" ht="132" x14ac:dyDescent="0.3">
      <c r="A118" s="135" t="s">
        <v>538</v>
      </c>
      <c r="B118" s="193" t="s">
        <v>539</v>
      </c>
      <c r="C118" s="175" t="s">
        <v>626</v>
      </c>
      <c r="D118" s="195">
        <v>46078</v>
      </c>
      <c r="E118" s="195">
        <v>46218</v>
      </c>
      <c r="F118" s="63"/>
      <c r="G118" s="63"/>
      <c r="H118" s="63"/>
      <c r="I118" s="63"/>
      <c r="J118" s="248">
        <v>25483333</v>
      </c>
      <c r="K118" s="248">
        <v>25483333</v>
      </c>
      <c r="L118" s="122" t="s">
        <v>311</v>
      </c>
      <c r="M118" s="122"/>
    </row>
    <row r="119" spans="1:13" ht="132" x14ac:dyDescent="0.3">
      <c r="A119" s="135" t="s">
        <v>540</v>
      </c>
      <c r="B119" s="193" t="s">
        <v>541</v>
      </c>
      <c r="C119" s="175" t="s">
        <v>626</v>
      </c>
      <c r="D119" s="195">
        <v>46078</v>
      </c>
      <c r="E119" s="195">
        <v>46218</v>
      </c>
      <c r="F119" s="63"/>
      <c r="G119" s="63"/>
      <c r="H119" s="63"/>
      <c r="I119" s="63"/>
      <c r="J119" s="248">
        <v>25483333</v>
      </c>
      <c r="K119" s="248">
        <v>25483333</v>
      </c>
      <c r="L119" s="122" t="s">
        <v>311</v>
      </c>
      <c r="M119" s="122"/>
    </row>
    <row r="120" spans="1:13" ht="132" x14ac:dyDescent="0.3">
      <c r="A120" s="135" t="s">
        <v>542</v>
      </c>
      <c r="B120" s="193" t="s">
        <v>543</v>
      </c>
      <c r="C120" s="175" t="s">
        <v>626</v>
      </c>
      <c r="D120" s="195">
        <v>46078</v>
      </c>
      <c r="E120" s="195">
        <v>46218</v>
      </c>
      <c r="F120" s="63"/>
      <c r="G120" s="63"/>
      <c r="H120" s="63"/>
      <c r="I120" s="63"/>
      <c r="J120" s="248">
        <v>25483333</v>
      </c>
      <c r="K120" s="248">
        <v>25483333</v>
      </c>
      <c r="L120" s="122" t="s">
        <v>311</v>
      </c>
      <c r="M120" s="122"/>
    </row>
    <row r="121" spans="1:13" ht="132" x14ac:dyDescent="0.3">
      <c r="A121" s="135" t="s">
        <v>544</v>
      </c>
      <c r="B121" s="193" t="s">
        <v>545</v>
      </c>
      <c r="C121" s="175" t="s">
        <v>617</v>
      </c>
      <c r="D121" s="195">
        <v>46079</v>
      </c>
      <c r="E121" s="195">
        <v>46218</v>
      </c>
      <c r="F121" s="63"/>
      <c r="G121" s="63"/>
      <c r="H121" s="63"/>
      <c r="I121" s="63"/>
      <c r="J121" s="248">
        <v>25300000</v>
      </c>
      <c r="K121" s="248">
        <v>25300000</v>
      </c>
      <c r="L121" s="122" t="s">
        <v>311</v>
      </c>
      <c r="M121" s="122"/>
    </row>
    <row r="122" spans="1:13" ht="132" x14ac:dyDescent="0.3">
      <c r="A122" s="135" t="s">
        <v>546</v>
      </c>
      <c r="B122" s="193" t="s">
        <v>547</v>
      </c>
      <c r="C122" s="175" t="s">
        <v>617</v>
      </c>
      <c r="D122" s="195">
        <v>46079</v>
      </c>
      <c r="E122" s="195">
        <v>46218</v>
      </c>
      <c r="J122" s="248">
        <v>25300000</v>
      </c>
      <c r="K122" s="248">
        <v>25300000</v>
      </c>
      <c r="L122" s="122" t="s">
        <v>311</v>
      </c>
      <c r="M122" s="122"/>
    </row>
    <row r="123" spans="1:13" ht="132" x14ac:dyDescent="0.3">
      <c r="A123" s="135" t="s">
        <v>548</v>
      </c>
      <c r="B123" s="193" t="s">
        <v>549</v>
      </c>
      <c r="C123" s="175" t="s">
        <v>617</v>
      </c>
      <c r="D123" s="195">
        <v>46079</v>
      </c>
      <c r="E123" s="195">
        <v>46218</v>
      </c>
      <c r="J123" s="248">
        <v>25300000</v>
      </c>
      <c r="K123" s="248">
        <v>25300000</v>
      </c>
      <c r="L123" s="122" t="s">
        <v>311</v>
      </c>
      <c r="M123" s="122"/>
    </row>
    <row r="124" spans="1:13" ht="132" x14ac:dyDescent="0.3">
      <c r="A124" s="135" t="s">
        <v>550</v>
      </c>
      <c r="B124" s="193" t="s">
        <v>551</v>
      </c>
      <c r="C124" s="175" t="s">
        <v>617</v>
      </c>
      <c r="D124" s="195">
        <v>46079</v>
      </c>
      <c r="E124" s="195">
        <v>46218</v>
      </c>
      <c r="J124" s="248">
        <v>25300000</v>
      </c>
      <c r="K124" s="248">
        <v>25300000</v>
      </c>
      <c r="L124" s="122" t="s">
        <v>311</v>
      </c>
      <c r="M124" s="122"/>
    </row>
    <row r="125" spans="1:13" ht="132" x14ac:dyDescent="0.3">
      <c r="A125" s="135" t="s">
        <v>552</v>
      </c>
      <c r="B125" s="193" t="s">
        <v>553</v>
      </c>
      <c r="C125" s="175" t="s">
        <v>617</v>
      </c>
      <c r="D125" s="195">
        <v>46079</v>
      </c>
      <c r="E125" s="195">
        <v>46218</v>
      </c>
      <c r="J125" s="248">
        <v>25300000</v>
      </c>
      <c r="K125" s="248">
        <v>25300000</v>
      </c>
      <c r="L125" s="122" t="s">
        <v>311</v>
      </c>
      <c r="M125" s="122"/>
    </row>
    <row r="126" spans="1:13" ht="132" x14ac:dyDescent="0.3">
      <c r="A126" s="135" t="s">
        <v>554</v>
      </c>
      <c r="B126" s="193" t="s">
        <v>555</v>
      </c>
      <c r="C126" s="175" t="s">
        <v>617</v>
      </c>
      <c r="D126" s="195">
        <v>46079</v>
      </c>
      <c r="E126" s="195">
        <v>46218</v>
      </c>
      <c r="J126" s="248">
        <v>25300000</v>
      </c>
      <c r="K126" s="248">
        <v>25300000</v>
      </c>
      <c r="L126" s="122" t="s">
        <v>311</v>
      </c>
      <c r="M126" s="122"/>
    </row>
    <row r="127" spans="1:13" ht="132" x14ac:dyDescent="0.3">
      <c r="A127" s="135" t="s">
        <v>556</v>
      </c>
      <c r="B127" s="194" t="s">
        <v>557</v>
      </c>
      <c r="C127" s="175" t="s">
        <v>617</v>
      </c>
      <c r="D127" s="195">
        <v>46080</v>
      </c>
      <c r="E127" s="195">
        <v>46218</v>
      </c>
      <c r="J127" s="248">
        <v>25300000</v>
      </c>
      <c r="K127" s="248">
        <v>25300000</v>
      </c>
      <c r="L127" s="122" t="s">
        <v>311</v>
      </c>
      <c r="M127" s="122"/>
    </row>
    <row r="128" spans="1:13" ht="132" x14ac:dyDescent="0.3">
      <c r="A128" s="135" t="s">
        <v>558</v>
      </c>
      <c r="B128" s="194" t="s">
        <v>559</v>
      </c>
      <c r="C128" s="175" t="s">
        <v>617</v>
      </c>
      <c r="D128" s="195">
        <v>46079</v>
      </c>
      <c r="E128" s="195">
        <v>46218</v>
      </c>
      <c r="J128" s="248">
        <v>25300000</v>
      </c>
      <c r="K128" s="248">
        <v>25300000</v>
      </c>
      <c r="L128" s="122" t="s">
        <v>311</v>
      </c>
      <c r="M128" s="122"/>
    </row>
    <row r="129" spans="1:13" ht="132" x14ac:dyDescent="0.3">
      <c r="A129" s="135" t="s">
        <v>560</v>
      </c>
      <c r="B129" s="194" t="s">
        <v>561</v>
      </c>
      <c r="C129" s="175" t="s">
        <v>617</v>
      </c>
      <c r="D129" s="195">
        <v>46080</v>
      </c>
      <c r="E129" s="195">
        <v>46218</v>
      </c>
      <c r="J129" s="248">
        <v>25300000</v>
      </c>
      <c r="K129" s="248">
        <v>25300000</v>
      </c>
      <c r="L129" s="122" t="s">
        <v>311</v>
      </c>
      <c r="M129" s="122"/>
    </row>
    <row r="130" spans="1:13" ht="132" x14ac:dyDescent="0.3">
      <c r="A130" s="135" t="s">
        <v>562</v>
      </c>
      <c r="B130" s="193" t="s">
        <v>563</v>
      </c>
      <c r="C130" s="175" t="s">
        <v>626</v>
      </c>
      <c r="D130" s="195">
        <v>46080</v>
      </c>
      <c r="E130" s="195">
        <v>46218</v>
      </c>
      <c r="J130" s="248">
        <v>25300000</v>
      </c>
      <c r="K130" s="248">
        <v>25300000</v>
      </c>
      <c r="L130" s="122" t="s">
        <v>311</v>
      </c>
      <c r="M130" s="122"/>
    </row>
    <row r="131" spans="1:13" ht="132" x14ac:dyDescent="0.3">
      <c r="A131" s="135" t="s">
        <v>564</v>
      </c>
      <c r="B131" s="194" t="s">
        <v>565</v>
      </c>
      <c r="C131" s="175" t="s">
        <v>617</v>
      </c>
      <c r="D131" s="195">
        <v>46079</v>
      </c>
      <c r="E131" s="195">
        <v>46218</v>
      </c>
      <c r="J131" s="248">
        <v>25300000</v>
      </c>
      <c r="K131" s="248">
        <v>25300000</v>
      </c>
      <c r="L131" s="122" t="s">
        <v>311</v>
      </c>
      <c r="M131" s="122"/>
    </row>
    <row r="132" spans="1:13" ht="132" x14ac:dyDescent="0.3">
      <c r="A132" s="135" t="s">
        <v>566</v>
      </c>
      <c r="B132" s="194" t="s">
        <v>567</v>
      </c>
      <c r="C132" s="175" t="s">
        <v>617</v>
      </c>
      <c r="D132" s="195">
        <v>46079</v>
      </c>
      <c r="E132" s="195">
        <v>46218</v>
      </c>
      <c r="J132" s="248">
        <v>25300000</v>
      </c>
      <c r="K132" s="248">
        <v>25300000</v>
      </c>
      <c r="L132" s="122" t="s">
        <v>311</v>
      </c>
      <c r="M132" s="122"/>
    </row>
    <row r="133" spans="1:13" ht="132" x14ac:dyDescent="0.3">
      <c r="A133" s="135" t="s">
        <v>568</v>
      </c>
      <c r="B133" s="193" t="s">
        <v>569</v>
      </c>
      <c r="C133" s="175" t="s">
        <v>626</v>
      </c>
      <c r="D133" s="195">
        <v>46079</v>
      </c>
      <c r="E133" s="195">
        <v>46218</v>
      </c>
      <c r="J133" s="248">
        <v>25300000</v>
      </c>
      <c r="K133" s="248">
        <v>25300000</v>
      </c>
      <c r="L133" s="122" t="s">
        <v>311</v>
      </c>
      <c r="M133" s="122"/>
    </row>
    <row r="134" spans="1:13" ht="132" x14ac:dyDescent="0.3">
      <c r="A134" s="135" t="s">
        <v>570</v>
      </c>
      <c r="B134" s="194" t="s">
        <v>571</v>
      </c>
      <c r="C134" s="175" t="s">
        <v>627</v>
      </c>
      <c r="D134" s="195">
        <v>46080</v>
      </c>
      <c r="E134" s="195">
        <v>46218</v>
      </c>
      <c r="J134" s="248">
        <v>25300000</v>
      </c>
      <c r="K134" s="248">
        <v>25300000</v>
      </c>
      <c r="L134" s="122" t="s">
        <v>311</v>
      </c>
    </row>
    <row r="135" spans="1:13" ht="132" x14ac:dyDescent="0.3">
      <c r="A135" s="135" t="s">
        <v>572</v>
      </c>
      <c r="B135" s="193" t="s">
        <v>573</v>
      </c>
      <c r="C135" s="175" t="s">
        <v>628</v>
      </c>
      <c r="D135" s="195">
        <v>46080</v>
      </c>
      <c r="E135" s="195">
        <v>46218</v>
      </c>
      <c r="J135" s="248">
        <v>25300000</v>
      </c>
      <c r="K135" s="248">
        <v>25300000</v>
      </c>
      <c r="L135" s="122" t="s">
        <v>311</v>
      </c>
    </row>
    <row r="136" spans="1:13" ht="132" x14ac:dyDescent="0.3">
      <c r="A136" s="135" t="s">
        <v>574</v>
      </c>
      <c r="B136" s="193" t="s">
        <v>575</v>
      </c>
      <c r="C136" s="175" t="s">
        <v>626</v>
      </c>
      <c r="D136" s="195">
        <v>46079</v>
      </c>
      <c r="E136" s="195">
        <v>46218</v>
      </c>
      <c r="J136" s="248">
        <v>25300000</v>
      </c>
      <c r="K136" s="248">
        <v>25300000</v>
      </c>
      <c r="L136" s="122" t="s">
        <v>311</v>
      </c>
    </row>
    <row r="137" spans="1:13" ht="132" x14ac:dyDescent="0.3">
      <c r="A137" s="135" t="s">
        <v>576</v>
      </c>
      <c r="B137" s="193" t="s">
        <v>577</v>
      </c>
      <c r="C137" s="175" t="s">
        <v>626</v>
      </c>
      <c r="D137" s="195">
        <v>46080</v>
      </c>
      <c r="E137" s="195">
        <v>46218</v>
      </c>
      <c r="J137" s="248">
        <v>25300000</v>
      </c>
      <c r="K137" s="248">
        <v>25300000</v>
      </c>
      <c r="L137" s="122" t="s">
        <v>311</v>
      </c>
    </row>
    <row r="138" spans="1:13" ht="132" x14ac:dyDescent="0.3">
      <c r="A138" s="135" t="s">
        <v>578</v>
      </c>
      <c r="B138" s="193" t="s">
        <v>579</v>
      </c>
      <c r="C138" s="175" t="s">
        <v>626</v>
      </c>
      <c r="D138" s="195">
        <v>46079</v>
      </c>
      <c r="E138" s="195">
        <v>46218</v>
      </c>
      <c r="J138" s="248">
        <v>25300000</v>
      </c>
      <c r="K138" s="248">
        <v>25300000</v>
      </c>
      <c r="L138" s="122" t="s">
        <v>311</v>
      </c>
    </row>
    <row r="139" spans="1:13" ht="132" x14ac:dyDescent="0.3">
      <c r="A139" s="135" t="s">
        <v>580</v>
      </c>
      <c r="B139" s="193" t="s">
        <v>581</v>
      </c>
      <c r="C139" s="175" t="s">
        <v>626</v>
      </c>
      <c r="D139" s="195">
        <v>46079</v>
      </c>
      <c r="E139" s="195">
        <v>46218</v>
      </c>
      <c r="J139" s="248">
        <v>25300000</v>
      </c>
      <c r="K139" s="248">
        <v>25300000</v>
      </c>
      <c r="L139" s="122" t="s">
        <v>311</v>
      </c>
    </row>
    <row r="140" spans="1:13" ht="132" x14ac:dyDescent="0.3">
      <c r="A140" s="135" t="s">
        <v>582</v>
      </c>
      <c r="B140" s="193" t="s">
        <v>583</v>
      </c>
      <c r="C140" s="200" t="s">
        <v>616</v>
      </c>
      <c r="D140" s="195">
        <v>46080</v>
      </c>
      <c r="E140" s="195">
        <v>46218</v>
      </c>
      <c r="J140" s="248">
        <v>25116667</v>
      </c>
      <c r="K140" s="248">
        <v>25116667</v>
      </c>
      <c r="L140" s="122" t="s">
        <v>311</v>
      </c>
    </row>
    <row r="141" spans="1:13" ht="132" x14ac:dyDescent="0.3">
      <c r="A141" s="135" t="s">
        <v>584</v>
      </c>
      <c r="B141" s="193" t="s">
        <v>585</v>
      </c>
      <c r="C141" s="200" t="s">
        <v>616</v>
      </c>
      <c r="D141" s="195">
        <v>46081</v>
      </c>
      <c r="E141" s="195">
        <v>46218</v>
      </c>
      <c r="J141" s="248">
        <v>25116667</v>
      </c>
      <c r="K141" s="248">
        <v>25116667</v>
      </c>
      <c r="L141" s="122" t="s">
        <v>311</v>
      </c>
    </row>
    <row r="142" spans="1:13" ht="132" x14ac:dyDescent="0.3">
      <c r="A142" s="135" t="s">
        <v>586</v>
      </c>
      <c r="B142" s="193" t="s">
        <v>587</v>
      </c>
      <c r="C142" s="200" t="s">
        <v>616</v>
      </c>
      <c r="D142" s="195">
        <v>46080</v>
      </c>
      <c r="E142" s="195">
        <v>46218</v>
      </c>
      <c r="J142" s="248">
        <v>25116667</v>
      </c>
      <c r="K142" s="248">
        <v>25116667</v>
      </c>
      <c r="L142" s="122" t="s">
        <v>311</v>
      </c>
    </row>
    <row r="143" spans="1:13" ht="132" x14ac:dyDescent="0.3">
      <c r="A143" s="135" t="s">
        <v>588</v>
      </c>
      <c r="B143" s="193" t="s">
        <v>589</v>
      </c>
      <c r="C143" s="200" t="s">
        <v>616</v>
      </c>
      <c r="D143" s="195">
        <v>46080</v>
      </c>
      <c r="E143" s="195">
        <v>46218</v>
      </c>
      <c r="J143" s="248">
        <v>25116667</v>
      </c>
      <c r="K143" s="248">
        <v>25116667</v>
      </c>
      <c r="L143" s="122" t="s">
        <v>311</v>
      </c>
    </row>
    <row r="144" spans="1:13" ht="132" x14ac:dyDescent="0.3">
      <c r="A144" s="135" t="s">
        <v>590</v>
      </c>
      <c r="B144" s="193" t="s">
        <v>591</v>
      </c>
      <c r="C144" s="200" t="s">
        <v>616</v>
      </c>
      <c r="D144" s="195">
        <v>46080</v>
      </c>
      <c r="E144" s="195">
        <v>46218</v>
      </c>
      <c r="J144" s="248">
        <v>25116667</v>
      </c>
      <c r="K144" s="248">
        <v>25116667</v>
      </c>
      <c r="L144" s="122" t="s">
        <v>311</v>
      </c>
    </row>
    <row r="145" spans="1:13" ht="165" x14ac:dyDescent="0.3">
      <c r="A145" s="135" t="s">
        <v>592</v>
      </c>
      <c r="B145" s="193" t="s">
        <v>593</v>
      </c>
      <c r="C145" s="200" t="s">
        <v>69</v>
      </c>
      <c r="D145" s="195">
        <v>46080</v>
      </c>
      <c r="E145" s="195">
        <v>46295</v>
      </c>
      <c r="J145" s="248">
        <v>50696266</v>
      </c>
      <c r="K145" s="248">
        <v>50696266</v>
      </c>
      <c r="L145" s="122" t="s">
        <v>60</v>
      </c>
    </row>
    <row r="146" spans="1:13" ht="115.5" x14ac:dyDescent="0.3">
      <c r="A146" s="135" t="s">
        <v>594</v>
      </c>
      <c r="B146" s="194" t="s">
        <v>595</v>
      </c>
      <c r="C146" s="175" t="s">
        <v>629</v>
      </c>
      <c r="D146" s="195">
        <v>46080</v>
      </c>
      <c r="E146" s="195">
        <v>46218</v>
      </c>
      <c r="J146" s="248">
        <v>25116667</v>
      </c>
      <c r="K146" s="248">
        <v>25116667</v>
      </c>
      <c r="L146" s="122" t="s">
        <v>311</v>
      </c>
    </row>
    <row r="147" spans="1:13" ht="115.5" x14ac:dyDescent="0.3">
      <c r="A147" s="135" t="s">
        <v>596</v>
      </c>
      <c r="B147" s="194" t="s">
        <v>597</v>
      </c>
      <c r="C147" s="175" t="s">
        <v>629</v>
      </c>
      <c r="D147" s="195">
        <v>46081</v>
      </c>
      <c r="E147" s="195">
        <v>46218</v>
      </c>
      <c r="J147" s="248">
        <v>25116667</v>
      </c>
      <c r="K147" s="248">
        <v>25116667</v>
      </c>
      <c r="L147" s="122" t="s">
        <v>311</v>
      </c>
    </row>
    <row r="148" spans="1:13" ht="78.75" x14ac:dyDescent="0.25">
      <c r="A148" s="135" t="s">
        <v>630</v>
      </c>
      <c r="B148" s="142" t="s">
        <v>631</v>
      </c>
      <c r="C148" s="142" t="s">
        <v>632</v>
      </c>
      <c r="D148" s="137">
        <v>46055</v>
      </c>
      <c r="E148" s="137">
        <v>46203</v>
      </c>
      <c r="J148" s="138">
        <v>31167500</v>
      </c>
      <c r="K148" s="138">
        <v>31167500</v>
      </c>
      <c r="L148" s="136" t="s">
        <v>4</v>
      </c>
    </row>
    <row r="149" spans="1:13" ht="94.5" x14ac:dyDescent="0.25">
      <c r="A149" s="135" t="s">
        <v>633</v>
      </c>
      <c r="B149" s="142" t="s">
        <v>634</v>
      </c>
      <c r="C149" s="142" t="s">
        <v>635</v>
      </c>
      <c r="D149" s="137">
        <v>46056</v>
      </c>
      <c r="E149" s="137">
        <v>46173</v>
      </c>
      <c r="J149" s="138">
        <v>23200000</v>
      </c>
      <c r="K149" s="138">
        <v>23200000</v>
      </c>
      <c r="L149" s="136" t="s">
        <v>4</v>
      </c>
    </row>
    <row r="150" spans="1:13" x14ac:dyDescent="0.25">
      <c r="A150" s="135"/>
      <c r="B150" s="143"/>
      <c r="C150" s="136"/>
      <c r="D150" s="137"/>
      <c r="E150" s="137"/>
      <c r="J150" s="138"/>
      <c r="K150" s="138">
        <v>4222596908</v>
      </c>
      <c r="L150" s="136" t="s">
        <v>31</v>
      </c>
      <c r="M150" s="95">
        <v>145</v>
      </c>
    </row>
    <row r="151" spans="1:13" x14ac:dyDescent="0.25">
      <c r="A151" s="135"/>
      <c r="B151" s="143"/>
      <c r="C151" s="145"/>
      <c r="D151" s="137"/>
      <c r="E151" s="137"/>
      <c r="J151" s="138"/>
      <c r="K151" s="138">
        <v>301590224</v>
      </c>
      <c r="L151" s="136" t="s">
        <v>4</v>
      </c>
      <c r="M151" s="95">
        <v>8</v>
      </c>
    </row>
    <row r="152" spans="1:13" ht="15.75" x14ac:dyDescent="0.25">
      <c r="A152" s="135"/>
      <c r="B152" s="143"/>
      <c r="C152" s="140"/>
      <c r="D152" s="137"/>
      <c r="E152" s="144"/>
      <c r="J152" s="138"/>
      <c r="K152" s="138">
        <v>3921006684</v>
      </c>
      <c r="L152" s="136" t="s">
        <v>46</v>
      </c>
      <c r="M152" s="95">
        <v>137</v>
      </c>
    </row>
    <row r="153" spans="1:13" ht="15.75" x14ac:dyDescent="0.25">
      <c r="A153" s="135"/>
      <c r="B153" s="139"/>
      <c r="C153" s="142"/>
      <c r="D153" s="137"/>
      <c r="E153" s="137"/>
      <c r="J153" s="138"/>
      <c r="K153" s="138"/>
      <c r="L153" s="136"/>
    </row>
    <row r="154" spans="1:13" x14ac:dyDescent="0.25">
      <c r="A154" s="135"/>
      <c r="B154" s="143"/>
      <c r="C154" s="136"/>
      <c r="D154" s="137"/>
      <c r="E154" s="137"/>
      <c r="J154" s="138"/>
      <c r="K154" s="138"/>
      <c r="L154" s="136"/>
    </row>
    <row r="155" spans="1:13" ht="15.75" x14ac:dyDescent="0.25">
      <c r="A155" s="135"/>
      <c r="B155" s="143"/>
      <c r="C155" s="140"/>
      <c r="D155" s="137"/>
      <c r="E155" s="137"/>
      <c r="J155" s="138"/>
      <c r="K155" s="138"/>
      <c r="L155" s="136"/>
    </row>
    <row r="156" spans="1:13" ht="15.75" x14ac:dyDescent="0.25">
      <c r="A156" s="135"/>
      <c r="B156" s="139"/>
      <c r="C156" s="142"/>
      <c r="D156" s="137"/>
      <c r="E156" s="137"/>
      <c r="J156" s="138"/>
      <c r="K156" s="138"/>
      <c r="L156" s="136"/>
    </row>
    <row r="157" spans="1:13" ht="15.75" x14ac:dyDescent="0.25">
      <c r="A157" s="135"/>
      <c r="B157" s="139"/>
      <c r="C157" s="142"/>
      <c r="D157" s="137"/>
      <c r="E157" s="137"/>
      <c r="J157" s="138"/>
      <c r="K157" s="138"/>
      <c r="L157" s="136"/>
    </row>
    <row r="158" spans="1:13" ht="15.75" x14ac:dyDescent="0.25">
      <c r="A158" s="135"/>
      <c r="B158" s="143"/>
      <c r="C158" s="142"/>
      <c r="D158" s="137"/>
      <c r="E158" s="137"/>
      <c r="J158" s="138"/>
      <c r="K158" s="138"/>
      <c r="L158" s="136"/>
    </row>
    <row r="159" spans="1:13" x14ac:dyDescent="0.25">
      <c r="A159" s="135"/>
      <c r="B159" s="143"/>
      <c r="C159" s="136"/>
      <c r="D159" s="137"/>
      <c r="E159" s="137"/>
      <c r="J159" s="138"/>
      <c r="K159" s="138"/>
      <c r="L159" s="136"/>
    </row>
    <row r="160" spans="1:13" ht="15.75" x14ac:dyDescent="0.25">
      <c r="A160" s="135"/>
      <c r="B160" s="143"/>
      <c r="C160" s="142"/>
      <c r="D160" s="137"/>
      <c r="E160" s="137"/>
      <c r="J160" s="138"/>
      <c r="K160" s="138"/>
      <c r="L160" s="136"/>
    </row>
    <row r="161" spans="1:12" ht="15.75" x14ac:dyDescent="0.25">
      <c r="A161" s="135"/>
      <c r="B161" s="143"/>
      <c r="C161" s="140"/>
      <c r="D161" s="137"/>
      <c r="E161" s="137"/>
      <c r="J161" s="138"/>
      <c r="K161" s="138"/>
      <c r="L161" s="136"/>
    </row>
    <row r="162" spans="1:12" ht="15.75" x14ac:dyDescent="0.25">
      <c r="A162" s="135"/>
      <c r="B162" s="143"/>
      <c r="C162" s="142"/>
      <c r="D162" s="137"/>
      <c r="E162" s="137"/>
      <c r="J162" s="138"/>
      <c r="K162" s="138"/>
      <c r="L162" s="136"/>
    </row>
    <row r="163" spans="1:12" ht="15.75" x14ac:dyDescent="0.25">
      <c r="A163" s="135"/>
      <c r="B163" s="143"/>
      <c r="C163" s="142"/>
      <c r="D163" s="137"/>
      <c r="E163" s="137"/>
      <c r="J163" s="138"/>
      <c r="K163" s="138"/>
      <c r="L163" s="136"/>
    </row>
    <row r="164" spans="1:12" ht="15.75" x14ac:dyDescent="0.25">
      <c r="A164" s="135"/>
      <c r="B164" s="139"/>
      <c r="C164" s="142"/>
      <c r="D164" s="137"/>
      <c r="E164" s="137"/>
      <c r="J164" s="138"/>
      <c r="K164" s="138"/>
      <c r="L164" s="136"/>
    </row>
    <row r="165" spans="1:12" ht="15.75" x14ac:dyDescent="0.25">
      <c r="A165" s="135"/>
      <c r="B165" s="139"/>
      <c r="C165" s="142"/>
      <c r="D165" s="137"/>
      <c r="E165" s="137"/>
      <c r="J165" s="138"/>
      <c r="K165" s="138"/>
      <c r="L165" s="136"/>
    </row>
    <row r="166" spans="1:12" ht="15.75" x14ac:dyDescent="0.25">
      <c r="A166" s="135"/>
      <c r="B166" s="143"/>
      <c r="C166" s="142"/>
      <c r="D166" s="137"/>
      <c r="E166" s="137"/>
      <c r="J166" s="138"/>
      <c r="K166" s="138"/>
      <c r="L166" s="136"/>
    </row>
    <row r="167" spans="1:12" ht="15.75" x14ac:dyDescent="0.25">
      <c r="A167" s="135"/>
      <c r="B167" s="139"/>
      <c r="C167" s="142"/>
      <c r="D167" s="137"/>
      <c r="E167" s="137"/>
      <c r="J167" s="138"/>
      <c r="K167" s="138"/>
      <c r="L167" s="136"/>
    </row>
    <row r="168" spans="1:12" ht="15.75" x14ac:dyDescent="0.25">
      <c r="A168" s="135"/>
      <c r="B168" s="143"/>
      <c r="C168" s="142"/>
      <c r="D168" s="137"/>
      <c r="E168" s="137"/>
      <c r="J168" s="138"/>
      <c r="K168" s="138"/>
      <c r="L168" s="136"/>
    </row>
    <row r="169" spans="1:12" x14ac:dyDescent="0.25">
      <c r="A169" s="135"/>
      <c r="B169" s="143"/>
      <c r="C169" s="136"/>
      <c r="D169" s="137"/>
      <c r="E169" s="137"/>
      <c r="J169" s="138"/>
      <c r="K169" s="138"/>
      <c r="L169" s="136"/>
    </row>
    <row r="170" spans="1:12" ht="15.75" x14ac:dyDescent="0.25">
      <c r="A170" s="135"/>
      <c r="B170" s="142"/>
      <c r="C170" s="142"/>
      <c r="D170" s="137"/>
      <c r="E170" s="137"/>
      <c r="J170" s="138"/>
      <c r="K170" s="138"/>
      <c r="L170" s="136"/>
    </row>
    <row r="171" spans="1:12" x14ac:dyDescent="0.25">
      <c r="A171" s="135"/>
      <c r="B171" s="143"/>
      <c r="C171" s="136"/>
      <c r="D171" s="137"/>
      <c r="E171" s="137"/>
      <c r="J171" s="138"/>
      <c r="K171" s="138"/>
      <c r="L171" s="136"/>
    </row>
    <row r="172" spans="1:12" ht="15.75" x14ac:dyDescent="0.25">
      <c r="A172" s="135"/>
      <c r="B172" s="139"/>
      <c r="C172" s="140"/>
      <c r="D172" s="137"/>
      <c r="E172" s="137"/>
      <c r="J172" s="138"/>
      <c r="K172" s="138"/>
      <c r="L172" s="136"/>
    </row>
    <row r="173" spans="1:12" x14ac:dyDescent="0.25">
      <c r="A173" s="135"/>
      <c r="B173" s="143"/>
      <c r="C173" s="136"/>
      <c r="D173" s="137"/>
      <c r="E173" s="137"/>
      <c r="J173" s="138"/>
      <c r="K173" s="138"/>
      <c r="L173" s="136"/>
    </row>
    <row r="174" spans="1:12" ht="15.75" x14ac:dyDescent="0.25">
      <c r="A174" s="135"/>
      <c r="B174" s="139"/>
      <c r="C174" s="141"/>
      <c r="D174" s="137"/>
      <c r="E174" s="137"/>
      <c r="J174" s="138"/>
      <c r="K174" s="138"/>
      <c r="L174" s="136"/>
    </row>
    <row r="175" spans="1:12" ht="15.75" x14ac:dyDescent="0.25">
      <c r="A175" s="135"/>
      <c r="B175" s="139"/>
      <c r="C175" s="141"/>
      <c r="D175" s="137"/>
      <c r="E175" s="137"/>
      <c r="J175" s="138"/>
      <c r="K175" s="138"/>
      <c r="L175" s="136"/>
    </row>
    <row r="176" spans="1:12" ht="15.75" x14ac:dyDescent="0.25">
      <c r="A176" s="135"/>
      <c r="B176" s="139"/>
      <c r="C176" s="140"/>
      <c r="D176" s="137"/>
      <c r="E176" s="137"/>
      <c r="J176" s="138"/>
      <c r="K176" s="138"/>
      <c r="L176" s="136"/>
    </row>
    <row r="177" spans="1:12" ht="15.75" x14ac:dyDescent="0.25">
      <c r="A177" s="135"/>
      <c r="B177" s="139"/>
      <c r="C177" s="141"/>
      <c r="D177" s="137"/>
      <c r="E177" s="137"/>
      <c r="J177" s="138"/>
      <c r="K177" s="138"/>
      <c r="L177" s="136"/>
    </row>
    <row r="178" spans="1:12" ht="15.75" x14ac:dyDescent="0.25">
      <c r="A178" s="135"/>
      <c r="B178" s="142"/>
      <c r="C178" s="141"/>
      <c r="D178" s="137"/>
      <c r="E178" s="137"/>
      <c r="J178" s="138"/>
      <c r="K178" s="138"/>
      <c r="L178" s="136"/>
    </row>
    <row r="179" spans="1:12" ht="15.75" x14ac:dyDescent="0.25">
      <c r="A179" s="135"/>
      <c r="B179" s="142"/>
      <c r="C179" s="141"/>
      <c r="D179" s="137"/>
      <c r="E179" s="137"/>
      <c r="J179" s="138"/>
      <c r="K179" s="138"/>
      <c r="L179" s="136"/>
    </row>
    <row r="180" spans="1:12" x14ac:dyDescent="0.25">
      <c r="A180" s="135"/>
      <c r="B180" s="136"/>
      <c r="C180" s="136"/>
      <c r="D180" s="137"/>
      <c r="E180" s="137"/>
      <c r="J180" s="138"/>
      <c r="K180" s="138"/>
      <c r="L180" s="136"/>
    </row>
    <row r="181" spans="1:12" ht="15.75" x14ac:dyDescent="0.25">
      <c r="A181" s="135"/>
      <c r="B181" s="142"/>
      <c r="C181" s="141"/>
      <c r="D181" s="144"/>
      <c r="E181" s="137"/>
      <c r="J181" s="138"/>
      <c r="K181" s="138"/>
      <c r="L181" s="136"/>
    </row>
    <row r="182" spans="1:12" ht="15.75" x14ac:dyDescent="0.25">
      <c r="A182" s="135"/>
      <c r="B182" s="142"/>
      <c r="C182" s="140"/>
      <c r="D182" s="144"/>
      <c r="E182" s="137"/>
      <c r="J182" s="138"/>
      <c r="K182" s="138"/>
      <c r="L182" s="136"/>
    </row>
    <row r="183" spans="1:12" x14ac:dyDescent="0.25">
      <c r="A183" s="135"/>
      <c r="B183" s="136"/>
      <c r="C183" s="136"/>
      <c r="D183" s="144"/>
      <c r="E183" s="137"/>
      <c r="J183" s="138"/>
      <c r="K183" s="138"/>
      <c r="L183" s="136"/>
    </row>
    <row r="184" spans="1:12" x14ac:dyDescent="0.25">
      <c r="A184" s="135"/>
      <c r="B184" s="136"/>
      <c r="C184" s="136"/>
      <c r="D184" s="137"/>
      <c r="E184" s="137"/>
      <c r="J184" s="138"/>
      <c r="K184" s="138"/>
      <c r="L184" s="136"/>
    </row>
    <row r="185" spans="1:12" x14ac:dyDescent="0.25">
      <c r="A185" s="135"/>
      <c r="B185" s="136"/>
      <c r="C185" s="136"/>
      <c r="D185" s="137"/>
      <c r="E185" s="137"/>
      <c r="J185" s="138"/>
      <c r="K185" s="138"/>
      <c r="L185" s="136"/>
    </row>
    <row r="186" spans="1:12" x14ac:dyDescent="0.25">
      <c r="A186" s="135"/>
      <c r="B186" s="136"/>
      <c r="C186" s="136"/>
      <c r="D186" s="137"/>
      <c r="E186" s="137"/>
      <c r="J186" s="138"/>
      <c r="K186" s="138"/>
      <c r="L186" s="136"/>
    </row>
    <row r="187" spans="1:12" x14ac:dyDescent="0.25">
      <c r="A187" s="135"/>
      <c r="B187" s="136"/>
      <c r="C187" s="136"/>
      <c r="D187" s="137"/>
      <c r="E187" s="137"/>
      <c r="J187" s="138"/>
      <c r="K187" s="138"/>
      <c r="L187" s="136"/>
    </row>
    <row r="188" spans="1:12" ht="15.75" x14ac:dyDescent="0.25">
      <c r="A188" s="135"/>
      <c r="B188" s="136"/>
      <c r="C188" s="142"/>
      <c r="D188" s="137"/>
      <c r="E188" s="137"/>
      <c r="J188" s="138"/>
      <c r="K188" s="138"/>
      <c r="L188" s="136"/>
    </row>
    <row r="189" spans="1:12" x14ac:dyDescent="0.25">
      <c r="A189" s="135"/>
      <c r="B189" s="136"/>
      <c r="C189" s="136"/>
      <c r="D189" s="137"/>
      <c r="E189" s="137"/>
      <c r="J189" s="138"/>
      <c r="K189" s="138"/>
      <c r="L189" s="136"/>
    </row>
    <row r="190" spans="1:12" x14ac:dyDescent="0.25">
      <c r="A190" s="135"/>
      <c r="B190" s="136"/>
      <c r="C190" s="136"/>
      <c r="D190" s="137"/>
      <c r="E190" s="137"/>
      <c r="J190" s="138"/>
      <c r="K190" s="138"/>
      <c r="L190" s="136"/>
    </row>
    <row r="191" spans="1:12" ht="15.75" x14ac:dyDescent="0.25">
      <c r="A191" s="135"/>
      <c r="B191" s="142"/>
      <c r="C191" s="141"/>
      <c r="D191" s="137"/>
      <c r="E191" s="137"/>
      <c r="J191" s="138"/>
      <c r="K191" s="138"/>
      <c r="L191" s="136"/>
    </row>
    <row r="192" spans="1:12" ht="15.75" x14ac:dyDescent="0.25">
      <c r="A192" s="135"/>
      <c r="B192" s="142"/>
      <c r="C192" s="140"/>
      <c r="D192" s="137"/>
      <c r="E192" s="137"/>
      <c r="J192" s="138"/>
      <c r="K192" s="138"/>
      <c r="L192" s="136"/>
    </row>
    <row r="193" spans="1:12" x14ac:dyDescent="0.25">
      <c r="A193" s="135"/>
      <c r="B193" s="136"/>
      <c r="C193" s="136"/>
      <c r="D193" s="137"/>
      <c r="E193" s="137"/>
      <c r="J193" s="138"/>
      <c r="K193" s="138"/>
      <c r="L193" s="136"/>
    </row>
    <row r="194" spans="1:12" ht="15.75" x14ac:dyDescent="0.25">
      <c r="A194" s="135"/>
      <c r="B194" s="142"/>
      <c r="C194" s="141"/>
      <c r="D194" s="137"/>
      <c r="E194" s="137"/>
      <c r="J194" s="138"/>
      <c r="K194" s="138"/>
      <c r="L194" s="136"/>
    </row>
    <row r="195" spans="1:12" ht="15.75" x14ac:dyDescent="0.25">
      <c r="A195" s="135"/>
      <c r="B195" s="142"/>
      <c r="C195" s="141"/>
      <c r="D195" s="137"/>
      <c r="E195" s="137"/>
      <c r="J195" s="138"/>
      <c r="K195" s="138"/>
      <c r="L195" s="136"/>
    </row>
    <row r="196" spans="1:12" ht="15.75" x14ac:dyDescent="0.25">
      <c r="A196" s="135"/>
      <c r="B196" s="136"/>
      <c r="C196" s="142"/>
      <c r="D196" s="137"/>
      <c r="E196" s="137"/>
      <c r="J196" s="138"/>
      <c r="K196" s="138"/>
      <c r="L196" s="136"/>
    </row>
    <row r="197" spans="1:12" ht="15.75" x14ac:dyDescent="0.25">
      <c r="A197" s="135"/>
      <c r="B197" s="142"/>
      <c r="C197" s="140"/>
      <c r="D197" s="137"/>
      <c r="E197" s="137"/>
      <c r="J197" s="138"/>
      <c r="K197" s="138"/>
      <c r="L197" s="136"/>
    </row>
    <row r="198" spans="1:12" ht="15.75" x14ac:dyDescent="0.25">
      <c r="A198" s="135"/>
      <c r="B198" s="142"/>
      <c r="C198" s="141"/>
      <c r="D198" s="137"/>
      <c r="E198" s="137"/>
      <c r="J198" s="138"/>
      <c r="K198" s="138"/>
      <c r="L198" s="136"/>
    </row>
    <row r="199" spans="1:12" ht="15.75" x14ac:dyDescent="0.25">
      <c r="A199" s="135"/>
      <c r="B199" s="142"/>
      <c r="C199" s="141"/>
      <c r="D199" s="137"/>
      <c r="E199" s="137"/>
      <c r="J199" s="138"/>
      <c r="K199" s="138"/>
      <c r="L199" s="136"/>
    </row>
    <row r="200" spans="1:12" ht="15.75" x14ac:dyDescent="0.25">
      <c r="A200" s="135"/>
      <c r="B200" s="142"/>
      <c r="C200" s="141"/>
      <c r="D200" s="137"/>
      <c r="E200" s="137"/>
      <c r="J200" s="138"/>
      <c r="K200" s="138"/>
      <c r="L200" s="136"/>
    </row>
    <row r="201" spans="1:12" ht="15.75" x14ac:dyDescent="0.25">
      <c r="A201" s="135"/>
      <c r="B201" s="136"/>
      <c r="C201" s="142"/>
      <c r="D201" s="137"/>
      <c r="E201" s="137"/>
      <c r="J201" s="138"/>
      <c r="K201" s="138"/>
      <c r="L201" s="136"/>
    </row>
    <row r="202" spans="1:12" ht="15.75" x14ac:dyDescent="0.25">
      <c r="A202" s="135"/>
      <c r="B202" s="142"/>
      <c r="C202" s="141"/>
      <c r="D202" s="137"/>
      <c r="E202" s="137"/>
      <c r="J202" s="138"/>
      <c r="K202" s="138"/>
      <c r="L202" s="136"/>
    </row>
    <row r="203" spans="1:12" ht="15.75" x14ac:dyDescent="0.25">
      <c r="A203" s="135"/>
      <c r="B203" s="142"/>
      <c r="C203" s="141"/>
      <c r="D203" s="137"/>
      <c r="E203" s="137"/>
      <c r="J203" s="138"/>
      <c r="K203" s="138"/>
      <c r="L203" s="136"/>
    </row>
    <row r="204" spans="1:12" x14ac:dyDescent="0.25">
      <c r="A204" s="135"/>
      <c r="B204" s="136"/>
      <c r="C204" s="136"/>
      <c r="D204" s="137"/>
      <c r="E204" s="137"/>
      <c r="J204" s="138"/>
      <c r="K204" s="138"/>
      <c r="L204" s="136"/>
    </row>
    <row r="205" spans="1:12" ht="15.75" x14ac:dyDescent="0.25">
      <c r="A205" s="135"/>
      <c r="B205" s="142"/>
      <c r="C205" s="141"/>
      <c r="D205" s="137"/>
      <c r="E205" s="137"/>
      <c r="J205" s="138"/>
      <c r="K205" s="138"/>
      <c r="L205" s="136"/>
    </row>
    <row r="206" spans="1:12" ht="15.75" x14ac:dyDescent="0.25">
      <c r="A206" s="135"/>
      <c r="B206" s="142"/>
      <c r="C206" s="141"/>
      <c r="D206" s="137"/>
      <c r="E206" s="137"/>
      <c r="J206" s="138"/>
      <c r="K206" s="138"/>
      <c r="L206" s="136"/>
    </row>
    <row r="207" spans="1:12" x14ac:dyDescent="0.25">
      <c r="A207" s="135"/>
      <c r="B207" s="136"/>
      <c r="C207" s="136"/>
      <c r="D207" s="137"/>
      <c r="E207" s="137"/>
      <c r="J207" s="138"/>
      <c r="K207" s="138"/>
      <c r="L207" s="136"/>
    </row>
    <row r="208" spans="1:12" ht="15.75" x14ac:dyDescent="0.25">
      <c r="A208" s="135"/>
      <c r="B208" s="136"/>
      <c r="C208" s="142"/>
      <c r="D208" s="137"/>
      <c r="E208" s="137"/>
      <c r="J208" s="138"/>
      <c r="K208" s="138"/>
      <c r="L208" s="136"/>
    </row>
    <row r="209" spans="1:12" x14ac:dyDescent="0.25">
      <c r="A209" s="135"/>
      <c r="B209" s="136"/>
      <c r="C209" s="136"/>
      <c r="D209" s="137"/>
      <c r="E209" s="137"/>
      <c r="J209" s="138"/>
      <c r="K209" s="138"/>
      <c r="L209" s="136"/>
    </row>
    <row r="210" spans="1:12" x14ac:dyDescent="0.25">
      <c r="A210" s="135"/>
      <c r="B210" s="136"/>
      <c r="C210" s="136"/>
      <c r="D210" s="137"/>
      <c r="E210" s="137"/>
      <c r="J210" s="138"/>
      <c r="K210" s="138"/>
      <c r="L210" s="136"/>
    </row>
    <row r="211" spans="1:12" ht="15.75" x14ac:dyDescent="0.25">
      <c r="A211" s="135"/>
      <c r="B211" s="136"/>
      <c r="C211" s="142"/>
      <c r="D211" s="137"/>
      <c r="E211" s="137"/>
      <c r="J211" s="138"/>
      <c r="K211" s="138"/>
      <c r="L211" s="136"/>
    </row>
    <row r="212" spans="1:12" x14ac:dyDescent="0.25">
      <c r="A212" s="135"/>
      <c r="B212" s="136"/>
      <c r="C212" s="136"/>
      <c r="D212" s="137"/>
      <c r="E212" s="137"/>
      <c r="J212" s="138"/>
      <c r="K212" s="138"/>
      <c r="L212" s="136"/>
    </row>
    <row r="213" spans="1:12" ht="15.75" x14ac:dyDescent="0.25">
      <c r="A213" s="135"/>
      <c r="B213" s="136"/>
      <c r="C213" s="142"/>
      <c r="D213" s="137"/>
      <c r="E213" s="144"/>
      <c r="J213" s="138"/>
      <c r="K213" s="138"/>
      <c r="L213" s="136"/>
    </row>
    <row r="214" spans="1:12" ht="15.75" x14ac:dyDescent="0.25">
      <c r="A214" s="135"/>
      <c r="B214" s="142"/>
      <c r="C214" s="140"/>
      <c r="D214" s="137"/>
      <c r="E214" s="137"/>
      <c r="J214" s="138"/>
      <c r="K214" s="138"/>
      <c r="L214" s="136"/>
    </row>
    <row r="215" spans="1:12" ht="15.75" x14ac:dyDescent="0.25">
      <c r="A215" s="135"/>
      <c r="B215" s="142"/>
      <c r="C215" s="141"/>
      <c r="D215" s="144"/>
      <c r="E215" s="144"/>
      <c r="J215" s="138"/>
      <c r="K215" s="138"/>
      <c r="L215" s="136"/>
    </row>
    <row r="216" spans="1:12" ht="15.75" x14ac:dyDescent="0.25">
      <c r="A216" s="135"/>
      <c r="B216" s="142"/>
      <c r="C216" s="141"/>
      <c r="D216" s="137"/>
      <c r="E216" s="137"/>
      <c r="J216" s="138"/>
      <c r="K216" s="138"/>
      <c r="L216" s="136"/>
    </row>
    <row r="217" spans="1:12" x14ac:dyDescent="0.25">
      <c r="A217" s="135"/>
      <c r="B217" s="136"/>
      <c r="C217" s="136"/>
      <c r="D217" s="137"/>
      <c r="E217" s="137"/>
      <c r="J217" s="138"/>
      <c r="K217" s="138"/>
      <c r="L217" s="136"/>
    </row>
    <row r="218" spans="1:12" x14ac:dyDescent="0.25">
      <c r="A218" s="135"/>
      <c r="B218" s="136"/>
      <c r="C218" s="136"/>
      <c r="D218" s="137"/>
      <c r="E218" s="137"/>
      <c r="J218" s="138"/>
      <c r="K218" s="138"/>
      <c r="L218" s="136"/>
    </row>
    <row r="219" spans="1:12" ht="15.75" x14ac:dyDescent="0.25">
      <c r="A219" s="135"/>
      <c r="B219" s="142"/>
      <c r="C219" s="141"/>
      <c r="D219" s="137"/>
      <c r="E219" s="137"/>
      <c r="J219" s="138"/>
      <c r="K219" s="138"/>
      <c r="L219" s="136"/>
    </row>
    <row r="220" spans="1:12" ht="15.75" x14ac:dyDescent="0.25">
      <c r="A220" s="135"/>
      <c r="B220" s="142"/>
      <c r="C220" s="141"/>
      <c r="D220" s="146"/>
      <c r="E220" s="146"/>
      <c r="J220" s="138"/>
      <c r="K220" s="138"/>
      <c r="L220" s="136"/>
    </row>
    <row r="221" spans="1:12" ht="15.75" x14ac:dyDescent="0.25">
      <c r="A221" s="135"/>
      <c r="B221" s="142"/>
      <c r="C221" s="141"/>
      <c r="D221" s="137"/>
      <c r="E221" s="137"/>
      <c r="J221" s="138"/>
      <c r="K221" s="138"/>
      <c r="L221" s="136"/>
    </row>
    <row r="222" spans="1:12" ht="15.75" x14ac:dyDescent="0.25">
      <c r="A222" s="135"/>
      <c r="B222" s="142"/>
      <c r="C222" s="141"/>
      <c r="D222" s="137"/>
      <c r="E222" s="137"/>
      <c r="J222" s="138"/>
      <c r="K222" s="138"/>
      <c r="L222" s="136"/>
    </row>
    <row r="223" spans="1:12" ht="15.75" x14ac:dyDescent="0.25">
      <c r="A223" s="135"/>
      <c r="B223" s="142"/>
      <c r="C223" s="141"/>
      <c r="D223" s="137"/>
      <c r="E223" s="137"/>
      <c r="J223" s="138"/>
      <c r="K223" s="138"/>
      <c r="L223" s="136"/>
    </row>
    <row r="224" spans="1:12" ht="15.75" x14ac:dyDescent="0.25">
      <c r="A224" s="135"/>
      <c r="B224" s="142"/>
      <c r="C224" s="141"/>
      <c r="D224" s="137"/>
      <c r="E224" s="137"/>
      <c r="J224" s="138"/>
      <c r="K224" s="138"/>
      <c r="L224" s="136"/>
    </row>
    <row r="225" spans="1:12" ht="15.75" x14ac:dyDescent="0.25">
      <c r="A225" s="135"/>
      <c r="B225" s="142"/>
      <c r="C225" s="141"/>
      <c r="D225" s="137"/>
      <c r="E225" s="137"/>
      <c r="J225" s="138"/>
      <c r="K225" s="138"/>
      <c r="L225" s="136"/>
    </row>
    <row r="226" spans="1:12" ht="15.75" x14ac:dyDescent="0.25">
      <c r="A226" s="135"/>
      <c r="B226" s="142"/>
      <c r="C226" s="141"/>
      <c r="D226" s="137"/>
      <c r="E226" s="137"/>
      <c r="J226" s="138"/>
      <c r="K226" s="138"/>
      <c r="L226" s="136"/>
    </row>
    <row r="227" spans="1:12" ht="15.75" x14ac:dyDescent="0.25">
      <c r="A227" s="135"/>
      <c r="B227" s="142"/>
      <c r="C227" s="141"/>
      <c r="D227" s="137"/>
      <c r="E227" s="137"/>
      <c r="J227" s="138"/>
      <c r="K227" s="138"/>
      <c r="L227" s="136"/>
    </row>
    <row r="228" spans="1:12" ht="15.75" x14ac:dyDescent="0.25">
      <c r="A228" s="135"/>
      <c r="B228" s="136"/>
      <c r="C228" s="142"/>
      <c r="D228" s="137"/>
      <c r="E228" s="137"/>
      <c r="J228" s="138"/>
      <c r="K228" s="138"/>
      <c r="L228" s="136"/>
    </row>
    <row r="229" spans="1:12" ht="15.75" x14ac:dyDescent="0.25">
      <c r="A229" s="135"/>
      <c r="B229" s="136"/>
      <c r="C229" s="142"/>
      <c r="D229" s="137"/>
      <c r="E229" s="137"/>
      <c r="J229" s="138"/>
      <c r="K229" s="138"/>
      <c r="L229" s="136"/>
    </row>
    <row r="230" spans="1:12" ht="15.75" x14ac:dyDescent="0.25">
      <c r="A230" s="135"/>
      <c r="B230" s="136"/>
      <c r="C230" s="142"/>
      <c r="D230" s="137"/>
      <c r="E230" s="137"/>
      <c r="J230" s="138"/>
      <c r="K230" s="138"/>
      <c r="L230" s="136"/>
    </row>
    <row r="231" spans="1:12" x14ac:dyDescent="0.25">
      <c r="A231" s="135"/>
      <c r="B231" s="136"/>
      <c r="C231" s="136"/>
      <c r="D231" s="137"/>
      <c r="E231" s="137"/>
      <c r="J231" s="138"/>
      <c r="K231" s="138"/>
      <c r="L231" s="136"/>
    </row>
    <row r="232" spans="1:12" x14ac:dyDescent="0.25">
      <c r="A232" s="135"/>
      <c r="B232" s="136"/>
      <c r="C232" s="136"/>
      <c r="D232" s="137"/>
      <c r="E232" s="137"/>
      <c r="J232" s="138"/>
      <c r="K232" s="138"/>
      <c r="L232" s="136"/>
    </row>
    <row r="233" spans="1:12" ht="15.75" x14ac:dyDescent="0.25">
      <c r="A233" s="135"/>
      <c r="B233" s="136"/>
      <c r="C233" s="142"/>
      <c r="D233" s="137"/>
      <c r="E233" s="137"/>
      <c r="J233" s="138"/>
      <c r="K233" s="138"/>
      <c r="L233" s="136"/>
    </row>
    <row r="234" spans="1:12" ht="15.75" x14ac:dyDescent="0.25">
      <c r="A234" s="135"/>
      <c r="B234" s="136"/>
      <c r="C234" s="142"/>
      <c r="D234" s="137"/>
      <c r="E234" s="137"/>
      <c r="J234" s="138"/>
      <c r="K234" s="138"/>
      <c r="L234" s="136"/>
    </row>
    <row r="235" spans="1:12" ht="15.75" x14ac:dyDescent="0.25">
      <c r="A235" s="135"/>
      <c r="B235" s="136"/>
      <c r="C235" s="142"/>
      <c r="D235" s="137"/>
      <c r="E235" s="137"/>
      <c r="J235" s="138"/>
      <c r="K235" s="138"/>
      <c r="L235" s="136"/>
    </row>
    <row r="236" spans="1:12" ht="15.75" x14ac:dyDescent="0.25">
      <c r="A236" s="135"/>
      <c r="B236" s="136"/>
      <c r="C236" s="142"/>
      <c r="D236" s="137"/>
      <c r="E236" s="137"/>
      <c r="J236" s="138"/>
      <c r="K236" s="138"/>
      <c r="L236" s="136"/>
    </row>
    <row r="237" spans="1:12" x14ac:dyDescent="0.25">
      <c r="A237" s="135"/>
      <c r="B237" s="136"/>
      <c r="C237" s="136"/>
      <c r="D237" s="137"/>
      <c r="E237" s="137"/>
      <c r="J237" s="138"/>
      <c r="K237" s="138"/>
      <c r="L237" s="136"/>
    </row>
  </sheetData>
  <autoFilter ref="A4:M240"/>
  <mergeCells count="2">
    <mergeCell ref="A2:M2"/>
    <mergeCell ref="A3:M3"/>
  </mergeCells>
  <printOptions horizontalCentered="1" verticalCentered="1"/>
  <pageMargins left="1.1023622047244095" right="0.51181102362204722" top="0.55118110236220474" bottom="0.55118110236220474" header="0.51181102362204722" footer="0.51181102362204722"/>
  <pageSetup paperSize="5" scale="65" orientation="landscape" horizontalDpi="1200" verticalDpi="1200"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10"/>
  <sheetViews>
    <sheetView zoomScale="120" zoomScaleNormal="120" workbookViewId="0">
      <selection activeCell="C11" sqref="C11"/>
    </sheetView>
  </sheetViews>
  <sheetFormatPr baseColWidth="10" defaultColWidth="23.7109375" defaultRowHeight="15" x14ac:dyDescent="0.25"/>
  <cols>
    <col min="1" max="1" width="17.7109375" style="5" customWidth="1"/>
    <col min="2" max="2" width="30.7109375" style="4" customWidth="1"/>
    <col min="3" max="3" width="75.5703125" style="4" customWidth="1"/>
    <col min="4" max="5" width="13.42578125" style="4" customWidth="1"/>
    <col min="6" max="6" width="20.5703125" style="29" customWidth="1"/>
    <col min="7" max="7" width="20.5703125" style="8" customWidth="1"/>
    <col min="8" max="16384" width="23.7109375" style="4"/>
  </cols>
  <sheetData>
    <row r="1" spans="1:8" ht="35.1" customHeight="1" x14ac:dyDescent="0.25">
      <c r="A1" s="6"/>
      <c r="B1" s="6"/>
      <c r="C1" s="6"/>
      <c r="D1" s="6"/>
      <c r="E1" s="6"/>
      <c r="F1" s="27"/>
      <c r="G1" s="7"/>
    </row>
    <row r="2" spans="1:8" ht="35.1" customHeight="1" x14ac:dyDescent="0.2">
      <c r="A2" s="201" t="s">
        <v>22</v>
      </c>
      <c r="B2" s="201"/>
      <c r="C2" s="201"/>
      <c r="D2" s="201"/>
      <c r="E2" s="201"/>
      <c r="F2" s="201"/>
      <c r="G2" s="201"/>
    </row>
    <row r="3" spans="1:8" ht="35.1" customHeight="1" x14ac:dyDescent="0.2">
      <c r="A3" s="201" t="s">
        <v>72</v>
      </c>
      <c r="B3" s="201"/>
      <c r="C3" s="201"/>
      <c r="D3" s="201"/>
      <c r="E3" s="201"/>
      <c r="F3" s="201"/>
      <c r="G3" s="201"/>
    </row>
    <row r="4" spans="1:8" ht="37.5" customHeight="1" x14ac:dyDescent="0.2">
      <c r="A4" s="78" t="s">
        <v>13</v>
      </c>
      <c r="B4" s="79" t="s">
        <v>1</v>
      </c>
      <c r="C4" s="79" t="s">
        <v>0</v>
      </c>
      <c r="D4" s="79" t="s">
        <v>2</v>
      </c>
      <c r="E4" s="79" t="s">
        <v>19</v>
      </c>
      <c r="F4" s="80" t="s">
        <v>3</v>
      </c>
      <c r="G4" s="58" t="s">
        <v>5</v>
      </c>
    </row>
    <row r="5" spans="1:8" ht="94.5" customHeight="1" x14ac:dyDescent="0.3">
      <c r="A5" s="136" t="s">
        <v>75</v>
      </c>
      <c r="B5" s="54" t="s">
        <v>76</v>
      </c>
      <c r="C5" s="152" t="s">
        <v>77</v>
      </c>
      <c r="D5" s="150">
        <v>46057</v>
      </c>
      <c r="E5" s="52">
        <v>46233</v>
      </c>
      <c r="F5" s="153">
        <v>13500000</v>
      </c>
      <c r="G5" s="123" t="s">
        <v>78</v>
      </c>
      <c r="H5" s="1"/>
    </row>
    <row r="6" spans="1:8" ht="11.25" x14ac:dyDescent="0.2">
      <c r="F6" s="72">
        <f>SUM(F5:F5)</f>
        <v>13500000</v>
      </c>
      <c r="G6" s="73" t="s">
        <v>31</v>
      </c>
    </row>
    <row r="7" spans="1:8" ht="11.25" x14ac:dyDescent="0.2">
      <c r="F7" s="72"/>
      <c r="G7" s="73" t="s">
        <v>35</v>
      </c>
    </row>
    <row r="8" spans="1:8" ht="11.25" x14ac:dyDescent="0.2">
      <c r="F8" s="72"/>
      <c r="G8" s="73" t="s">
        <v>32</v>
      </c>
    </row>
    <row r="9" spans="1:8" ht="11.25" x14ac:dyDescent="0.2">
      <c r="F9" s="114">
        <v>13500000</v>
      </c>
      <c r="G9" s="4" t="s">
        <v>78</v>
      </c>
    </row>
    <row r="10" spans="1:8" ht="11.25" x14ac:dyDescent="0.2">
      <c r="F10" s="4"/>
      <c r="G10" s="4"/>
    </row>
  </sheetData>
  <mergeCells count="2">
    <mergeCell ref="A2:G2"/>
    <mergeCell ref="A3:G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9"/>
  <sheetViews>
    <sheetView tabSelected="1" topLeftCell="A7" zoomScale="55" zoomScaleNormal="55" workbookViewId="0">
      <selection activeCell="D8" sqref="D8:D14"/>
    </sheetView>
  </sheetViews>
  <sheetFormatPr baseColWidth="10" defaultColWidth="11" defaultRowHeight="20.25" x14ac:dyDescent="0.3"/>
  <cols>
    <col min="1" max="1" width="12.140625" style="2" customWidth="1"/>
    <col min="2" max="2" width="46.7109375" style="2" customWidth="1"/>
    <col min="3" max="3" width="25.28515625" style="2" customWidth="1"/>
    <col min="4" max="4" width="36.5703125" style="2" customWidth="1"/>
    <col min="5" max="5" width="11" style="74"/>
    <col min="6" max="6" width="43.7109375" style="74" customWidth="1"/>
    <col min="7" max="7" width="11" style="2"/>
    <col min="8" max="8" width="27.140625" style="2" bestFit="1" customWidth="1"/>
    <col min="9" max="9" width="27.7109375" style="2" bestFit="1" customWidth="1"/>
    <col min="10" max="10" width="40.140625" style="2" customWidth="1"/>
    <col min="11" max="11" width="11" style="2"/>
    <col min="12" max="12" width="23.28515625" style="2" bestFit="1" customWidth="1"/>
    <col min="13" max="16384" width="11" style="2"/>
  </cols>
  <sheetData>
    <row r="2" spans="1:12" ht="20.25" customHeight="1" x14ac:dyDescent="0.3">
      <c r="A2" s="10"/>
      <c r="B2" s="10"/>
      <c r="C2" s="10"/>
      <c r="D2" s="10"/>
      <c r="E2" s="147"/>
      <c r="F2" s="147"/>
    </row>
    <row r="3" spans="1:12" x14ac:dyDescent="0.3">
      <c r="A3" s="227" t="s">
        <v>72</v>
      </c>
      <c r="B3" s="228"/>
      <c r="C3" s="228"/>
      <c r="D3" s="228"/>
    </row>
    <row r="4" spans="1:12" x14ac:dyDescent="0.3">
      <c r="A4" s="227"/>
      <c r="B4" s="228"/>
      <c r="C4" s="228"/>
      <c r="D4" s="228"/>
    </row>
    <row r="5" spans="1:12" x14ac:dyDescent="0.3">
      <c r="A5" s="11"/>
      <c r="B5" s="12"/>
      <c r="C5" s="12"/>
      <c r="D5" s="12"/>
    </row>
    <row r="6" spans="1:12" x14ac:dyDescent="0.3">
      <c r="A6" s="19"/>
      <c r="B6" s="20"/>
      <c r="C6" s="229" t="s">
        <v>73</v>
      </c>
      <c r="D6" s="230"/>
    </row>
    <row r="7" spans="1:12" ht="57" customHeight="1" x14ac:dyDescent="0.3">
      <c r="A7" s="231" t="s">
        <v>6</v>
      </c>
      <c r="B7" s="231"/>
      <c r="C7" s="43" t="s">
        <v>14</v>
      </c>
      <c r="D7" s="43" t="s">
        <v>3</v>
      </c>
    </row>
    <row r="8" spans="1:12" ht="34.9" customHeight="1" x14ac:dyDescent="0.3">
      <c r="A8" s="21" t="s">
        <v>7</v>
      </c>
      <c r="B8" s="21"/>
      <c r="C8" s="37">
        <f>'PRESTACION SERVICIOS'!L112</f>
        <v>4</v>
      </c>
      <c r="D8" s="30">
        <f>'PRESTACION SERVICIOS'!I112</f>
        <v>512104431</v>
      </c>
      <c r="E8" s="74" t="s">
        <v>636</v>
      </c>
      <c r="F8" s="109"/>
      <c r="G8" s="74"/>
      <c r="H8" s="109"/>
      <c r="I8" s="75"/>
    </row>
    <row r="9" spans="1:12" ht="34.9" customHeight="1" x14ac:dyDescent="0.3">
      <c r="A9" s="22" t="s">
        <v>7</v>
      </c>
      <c r="B9" s="46"/>
      <c r="C9" s="47">
        <f>'PRESTACION SERVICIOS'!L113</f>
        <v>102</v>
      </c>
      <c r="D9" s="48">
        <f>'PRESTACION SERVICIOS'!I113</f>
        <v>1519612211</v>
      </c>
      <c r="E9" s="74" t="s">
        <v>636</v>
      </c>
      <c r="F9" s="75"/>
      <c r="G9" s="74"/>
      <c r="H9" s="75"/>
      <c r="I9" s="75"/>
      <c r="J9" s="49"/>
      <c r="L9" s="49"/>
    </row>
    <row r="10" spans="1:12" ht="34.9" customHeight="1" x14ac:dyDescent="0.3">
      <c r="A10" s="22" t="s">
        <v>55</v>
      </c>
      <c r="B10" s="46"/>
      <c r="C10" s="47">
        <f>'PRESTACION SERVICIOS'!L78</f>
        <v>0</v>
      </c>
      <c r="D10" s="48">
        <v>0</v>
      </c>
      <c r="F10" s="75"/>
      <c r="G10" s="74"/>
      <c r="H10" s="75"/>
      <c r="I10" s="75"/>
      <c r="J10" s="49"/>
      <c r="L10" s="49"/>
    </row>
    <row r="11" spans="1:12" ht="34.9" customHeight="1" x14ac:dyDescent="0.3">
      <c r="A11" s="21" t="s">
        <v>37</v>
      </c>
      <c r="B11" s="21"/>
      <c r="C11" s="37">
        <f>'PRESTACION SERVICIOS PROF'!M151</f>
        <v>8</v>
      </c>
      <c r="D11" s="30">
        <f>'PRESTACION SERVICIOS PROF'!K151</f>
        <v>301590224</v>
      </c>
      <c r="E11" s="74" t="s">
        <v>636</v>
      </c>
      <c r="F11" s="75"/>
      <c r="G11" s="74"/>
      <c r="H11" s="74"/>
      <c r="I11" s="75"/>
      <c r="J11" s="49"/>
      <c r="L11" s="49"/>
    </row>
    <row r="12" spans="1:12" ht="34.9" customHeight="1" x14ac:dyDescent="0.3">
      <c r="A12" s="22" t="s">
        <v>37</v>
      </c>
      <c r="B12" s="46"/>
      <c r="C12" s="47">
        <f>'PRESTACION SERVICIOS PROF'!M152</f>
        <v>137</v>
      </c>
      <c r="D12" s="48">
        <f>'PRESTACION SERVICIOS PROF'!K152</f>
        <v>3921006684</v>
      </c>
      <c r="E12" s="74" t="s">
        <v>636</v>
      </c>
      <c r="F12" s="75"/>
      <c r="G12" s="74"/>
      <c r="H12" s="74"/>
      <c r="I12" s="75"/>
      <c r="J12" s="49"/>
      <c r="L12" s="49"/>
    </row>
    <row r="13" spans="1:12" ht="75.75" customHeight="1" x14ac:dyDescent="0.3">
      <c r="A13" s="22" t="s">
        <v>57</v>
      </c>
      <c r="B13" s="46"/>
      <c r="C13" s="47">
        <v>0</v>
      </c>
      <c r="D13" s="48"/>
      <c r="F13" s="75"/>
      <c r="G13" s="74"/>
      <c r="H13" s="74"/>
      <c r="I13" s="75"/>
      <c r="J13" s="49"/>
      <c r="L13" s="49"/>
    </row>
    <row r="14" spans="1:12" ht="34.9" customHeight="1" x14ac:dyDescent="0.3">
      <c r="A14" s="21" t="s">
        <v>8</v>
      </c>
      <c r="B14" s="21"/>
      <c r="C14" s="37">
        <f>'SUMINISTRO '!K9</f>
        <v>2</v>
      </c>
      <c r="D14" s="30">
        <f>'SUMINISTRO '!H9</f>
        <v>275000000</v>
      </c>
      <c r="G14" s="74"/>
      <c r="H14" s="74"/>
      <c r="I14" s="75"/>
      <c r="L14" s="49"/>
    </row>
    <row r="15" spans="1:12" ht="34.9" customHeight="1" x14ac:dyDescent="0.3">
      <c r="A15" s="22" t="s">
        <v>8</v>
      </c>
      <c r="B15" s="22"/>
      <c r="C15" s="38">
        <f>'SUMINISTRO '!K10</f>
        <v>0</v>
      </c>
      <c r="D15" s="31">
        <f>'SUMINISTRO '!H10</f>
        <v>0</v>
      </c>
      <c r="F15" s="75"/>
      <c r="G15" s="74"/>
      <c r="H15" s="74"/>
      <c r="I15" s="74"/>
      <c r="L15" s="49"/>
    </row>
    <row r="16" spans="1:12" ht="34.9" customHeight="1" x14ac:dyDescent="0.3">
      <c r="A16" s="21" t="s">
        <v>9</v>
      </c>
      <c r="B16" s="21"/>
      <c r="C16" s="37">
        <v>0</v>
      </c>
      <c r="D16" s="30">
        <v>0</v>
      </c>
      <c r="F16" s="76"/>
      <c r="G16" s="74"/>
      <c r="H16" s="74"/>
      <c r="I16" s="74"/>
    </row>
    <row r="17" spans="1:10" ht="34.9" customHeight="1" x14ac:dyDescent="0.3">
      <c r="A17" s="22" t="s">
        <v>9</v>
      </c>
      <c r="B17" s="22"/>
      <c r="C17" s="38">
        <v>0</v>
      </c>
      <c r="D17" s="31">
        <v>0</v>
      </c>
      <c r="F17" s="77"/>
      <c r="G17" s="74"/>
      <c r="H17" s="74"/>
      <c r="I17" s="74"/>
      <c r="J17" s="49"/>
    </row>
    <row r="18" spans="1:10" ht="34.9" customHeight="1" x14ac:dyDescent="0.3">
      <c r="A18" s="21" t="s">
        <v>10</v>
      </c>
      <c r="B18" s="21"/>
      <c r="C18" s="37">
        <f>'CONTRATO DE OBRA  '!K8</f>
        <v>0</v>
      </c>
      <c r="D18" s="30">
        <v>0</v>
      </c>
      <c r="F18" s="76"/>
      <c r="G18" s="74"/>
      <c r="H18" s="74"/>
      <c r="I18" s="74"/>
      <c r="J18" s="49"/>
    </row>
    <row r="19" spans="1:10" ht="34.9" customHeight="1" x14ac:dyDescent="0.3">
      <c r="A19" s="22" t="s">
        <v>10</v>
      </c>
      <c r="B19" s="22"/>
      <c r="C19" s="38">
        <f>'CONTRATO DE OBRA  '!K9</f>
        <v>0</v>
      </c>
      <c r="D19" s="31">
        <f>'CONTRATO DE OBRA  '!I9</f>
        <v>0</v>
      </c>
      <c r="F19" s="76"/>
      <c r="G19" s="74"/>
      <c r="H19" s="74"/>
      <c r="I19" s="74"/>
    </row>
    <row r="20" spans="1:10" ht="34.9" customHeight="1" x14ac:dyDescent="0.3">
      <c r="A20" s="21" t="s">
        <v>18</v>
      </c>
      <c r="B20" s="21"/>
      <c r="C20" s="37">
        <f>INTERVENTORIA!K8</f>
        <v>0</v>
      </c>
      <c r="D20" s="32">
        <f>INTERVENTORIA!I8</f>
        <v>0</v>
      </c>
      <c r="G20" s="74"/>
      <c r="H20" s="74"/>
      <c r="I20" s="74"/>
    </row>
    <row r="21" spans="1:10" ht="34.9" customHeight="1" x14ac:dyDescent="0.3">
      <c r="A21" s="46" t="s">
        <v>18</v>
      </c>
      <c r="B21" s="46"/>
      <c r="C21" s="47">
        <v>0</v>
      </c>
      <c r="D21" s="84">
        <v>0</v>
      </c>
      <c r="G21" s="74"/>
      <c r="H21" s="74"/>
      <c r="I21" s="74"/>
    </row>
    <row r="22" spans="1:10" ht="34.9" customHeight="1" x14ac:dyDescent="0.3">
      <c r="A22" s="21" t="s">
        <v>11</v>
      </c>
      <c r="B22" s="21"/>
      <c r="C22" s="37">
        <f>ARRENDAMIENTO!H8</f>
        <v>0</v>
      </c>
      <c r="D22" s="30">
        <f>ARRENDAMIENTO!F8</f>
        <v>0</v>
      </c>
      <c r="G22" s="74"/>
      <c r="H22" s="74"/>
      <c r="I22" s="74"/>
    </row>
    <row r="23" spans="1:10" ht="34.9" customHeight="1" x14ac:dyDescent="0.3">
      <c r="A23" s="22" t="s">
        <v>11</v>
      </c>
      <c r="B23" s="22"/>
      <c r="C23" s="38">
        <f>ARRENDAMIENTO!H7</f>
        <v>0</v>
      </c>
      <c r="D23" s="31">
        <f>ARRENDAMIENTO!F7</f>
        <v>0</v>
      </c>
      <c r="G23" s="74"/>
      <c r="H23" s="74"/>
      <c r="I23" s="74"/>
    </row>
    <row r="24" spans="1:10" ht="34.9" customHeight="1" x14ac:dyDescent="0.3">
      <c r="A24" s="21" t="s">
        <v>11</v>
      </c>
      <c r="B24" s="23" t="s">
        <v>12</v>
      </c>
      <c r="C24" s="37">
        <v>1</v>
      </c>
      <c r="D24" s="30">
        <f>ARRENDAMIENTO!F6</f>
        <v>13500000</v>
      </c>
      <c r="G24" s="74"/>
      <c r="H24" s="74"/>
      <c r="I24" s="74"/>
    </row>
    <row r="25" spans="1:10" ht="20.25" customHeight="1" x14ac:dyDescent="0.3">
      <c r="A25" s="232" t="s">
        <v>56</v>
      </c>
      <c r="B25" s="233"/>
      <c r="C25" s="110">
        <f>C10</f>
        <v>0</v>
      </c>
      <c r="D25" s="111">
        <f>D10</f>
        <v>0</v>
      </c>
      <c r="F25" s="75"/>
    </row>
    <row r="26" spans="1:10" x14ac:dyDescent="0.3">
      <c r="A26" s="232" t="s">
        <v>15</v>
      </c>
      <c r="B26" s="233"/>
      <c r="C26" s="36">
        <f>C9+C12+C15+C23</f>
        <v>239</v>
      </c>
      <c r="D26" s="35">
        <f>D9+D12+D15</f>
        <v>5440618895</v>
      </c>
      <c r="F26" s="75"/>
      <c r="I26" s="49"/>
    </row>
    <row r="27" spans="1:10" x14ac:dyDescent="0.3">
      <c r="A27" s="219" t="s">
        <v>16</v>
      </c>
      <c r="B27" s="220"/>
      <c r="C27" s="221">
        <f>C8+C11+C14+C20</f>
        <v>14</v>
      </c>
      <c r="D27" s="223">
        <f>D8+D11+D14+D20</f>
        <v>1088694655</v>
      </c>
    </row>
    <row r="28" spans="1:10" ht="33.75" customHeight="1" x14ac:dyDescent="0.3">
      <c r="A28" s="225" t="s">
        <v>21</v>
      </c>
      <c r="B28" s="226"/>
      <c r="C28" s="222"/>
      <c r="D28" s="224"/>
    </row>
    <row r="29" spans="1:10" ht="20.25" customHeight="1" x14ac:dyDescent="0.3">
      <c r="A29" s="210" t="s">
        <v>17</v>
      </c>
      <c r="B29" s="211"/>
      <c r="C29" s="214">
        <f>C24</f>
        <v>1</v>
      </c>
      <c r="D29" s="215">
        <f>D24</f>
        <v>13500000</v>
      </c>
    </row>
    <row r="30" spans="1:10" ht="46.5" customHeight="1" x14ac:dyDescent="0.3">
      <c r="A30" s="212"/>
      <c r="B30" s="213"/>
      <c r="C30" s="214"/>
      <c r="D30" s="215"/>
    </row>
    <row r="31" spans="1:10" ht="21" thickBot="1" x14ac:dyDescent="0.35">
      <c r="A31" s="24"/>
      <c r="B31" s="24"/>
      <c r="C31" s="25"/>
      <c r="D31" s="33"/>
    </row>
    <row r="32" spans="1:10" ht="91.5" customHeight="1" thickBot="1" x14ac:dyDescent="0.35">
      <c r="A32" s="216" t="s">
        <v>74</v>
      </c>
      <c r="B32" s="217"/>
      <c r="C32" s="26">
        <f>C25+C26+C27</f>
        <v>253</v>
      </c>
      <c r="D32" s="34">
        <f>D25+D26+D27</f>
        <v>6529313550</v>
      </c>
    </row>
    <row r="33" spans="1:4" x14ac:dyDescent="0.3">
      <c r="A33" s="218"/>
      <c r="B33" s="218"/>
      <c r="D33" s="3"/>
    </row>
    <row r="34" spans="1:4" x14ac:dyDescent="0.3">
      <c r="A34" s="9"/>
      <c r="B34" s="9"/>
      <c r="D34" s="3"/>
    </row>
    <row r="39" spans="1:4" x14ac:dyDescent="0.3">
      <c r="C39" s="2">
        <v>0</v>
      </c>
    </row>
  </sheetData>
  <mergeCells count="15">
    <mergeCell ref="A27:B27"/>
    <mergeCell ref="C27:C28"/>
    <mergeCell ref="D27:D28"/>
    <mergeCell ref="A28:B28"/>
    <mergeCell ref="A3:D3"/>
    <mergeCell ref="A4:D4"/>
    <mergeCell ref="C6:D6"/>
    <mergeCell ref="A7:B7"/>
    <mergeCell ref="A26:B26"/>
    <mergeCell ref="A25:B25"/>
    <mergeCell ref="A29:B30"/>
    <mergeCell ref="C29:C30"/>
    <mergeCell ref="D29:D30"/>
    <mergeCell ref="A32:B32"/>
    <mergeCell ref="A33:B33"/>
  </mergeCells>
  <pageMargins left="0.7" right="0.7" top="0.75" bottom="0.75" header="0.3" footer="0.3"/>
  <pageSetup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workbookViewId="0">
      <selection activeCell="C11" sqref="C11"/>
    </sheetView>
  </sheetViews>
  <sheetFormatPr baseColWidth="10" defaultRowHeight="15" x14ac:dyDescent="0.25"/>
  <sheetData>
    <row r="3" spans="1:1" x14ac:dyDescent="0.25">
      <c r="A3"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CONTRATO DE OBRA  </vt:lpstr>
      <vt:lpstr>COMPRAVENTA</vt:lpstr>
      <vt:lpstr>SUMINISTRO </vt:lpstr>
      <vt:lpstr>INTERVENTORIA</vt:lpstr>
      <vt:lpstr>PRESTACION SERVICIOS</vt:lpstr>
      <vt:lpstr>PRESTACION SERVICIOS PROF</vt:lpstr>
      <vt:lpstr>ARRENDAMIENTO</vt:lpstr>
      <vt:lpstr>RESUMEN (2)</vt:lpstr>
      <vt:lpstr>Hoja1</vt:lpstr>
      <vt:lpstr>Hoja3</vt:lpstr>
      <vt:lpstr>Hoja2</vt:lpstr>
      <vt:lpstr>ARRENDAMIENTO!Títulos_a_imprimir</vt:lpstr>
      <vt:lpstr>COMPRAVENTA!Títulos_a_imprimir</vt:lpstr>
      <vt:lpstr>'CONTRATO DE OBRA  '!Títulos_a_imprimir</vt:lpstr>
      <vt:lpstr>INTERVENTORIA!Títulos_a_imprimir</vt:lpstr>
      <vt:lpstr>'PRESTACION SERVICIOS'!Títulos_a_imprimir</vt:lpstr>
      <vt:lpstr>'PRESTACION SERVICIOS PROF'!Títulos_a_imprimir</vt:lpstr>
      <vt:lpstr>'SUMINISTRO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ABOGADAUX</dc:creator>
  <cp:lastModifiedBy>SECJURIDICA</cp:lastModifiedBy>
  <cp:lastPrinted>2019-11-18T17:07:40Z</cp:lastPrinted>
  <dcterms:created xsi:type="dcterms:W3CDTF">2016-07-14T15:56:37Z</dcterms:created>
  <dcterms:modified xsi:type="dcterms:W3CDTF">2026-04-07T16:02:04Z</dcterms:modified>
</cp:coreProperties>
</file>