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2026 YANETH Y VARIOS\AÑO 2026\INFORME CONTRATOS 2026\"/>
    </mc:Choice>
  </mc:AlternateContent>
  <bookViews>
    <workbookView xWindow="0" yWindow="0" windowWidth="20730" windowHeight="11760" firstSheet="3" activeTab="7"/>
  </bookViews>
  <sheets>
    <sheet name="CONTRATO DE OBRA  " sheetId="16" r:id="rId1"/>
    <sheet name="COMPRAVENTA" sheetId="14" r:id="rId2"/>
    <sheet name="SUMINISTRO " sheetId="12" r:id="rId3"/>
    <sheet name="INTERVENTORIA" sheetId="13" r:id="rId4"/>
    <sheet name="PRESTACION SERVICIOS" sheetId="18" r:id="rId5"/>
    <sheet name="PRESTACION SERVICIOS PROF" sheetId="20" r:id="rId6"/>
    <sheet name="ARRENDAMIENTO" sheetId="10" r:id="rId7"/>
    <sheet name="RESUMEN (2)" sheetId="15" r:id="rId8"/>
    <sheet name="Hoja1" sheetId="21" r:id="rId9"/>
    <sheet name="Hoja3" sheetId="23" r:id="rId10"/>
    <sheet name="Hoja2" sheetId="22" r:id="rId11"/>
  </sheets>
  <definedNames>
    <definedName name="_xlnm._FilterDatabase" localSheetId="6" hidden="1">ARRENDAMIENTO!$A$4:$G$5</definedName>
    <definedName name="_xlnm._FilterDatabase" localSheetId="1" hidden="1">COMPRAVENTA!$A$4:$G$9</definedName>
    <definedName name="_xlnm._FilterDatabase" localSheetId="0" hidden="1">'CONTRATO DE OBRA  '!$A$4:$J$9</definedName>
    <definedName name="_xlnm._FilterDatabase" localSheetId="3" hidden="1">INTERVENTORIA!$A$4:$J$8</definedName>
    <definedName name="_xlnm._FilterDatabase" localSheetId="4" hidden="1">'PRESTACION SERVICIOS'!$A$4:$K$23</definedName>
    <definedName name="_xlnm._FilterDatabase" localSheetId="5" hidden="1">'PRESTACION SERVICIOS PROF'!$A$4:$M$242</definedName>
    <definedName name="_xlnm._FilterDatabase" localSheetId="2" hidden="1">'SUMINISTRO '!$A$4:$J$9</definedName>
    <definedName name="_xlnm.Print_Titles" localSheetId="6">ARRENDAMIENTO!$1:$4</definedName>
    <definedName name="_xlnm.Print_Titles" localSheetId="1">COMPRAVENTA!$1:$4</definedName>
    <definedName name="_xlnm.Print_Titles" localSheetId="0">'CONTRATO DE OBRA  '!$1:$4</definedName>
    <definedName name="_xlnm.Print_Titles" localSheetId="3">INTERVENTORIA!$1:$4</definedName>
    <definedName name="_xlnm.Print_Titles" localSheetId="4">'PRESTACION SERVICIOS'!$2:$4</definedName>
    <definedName name="_xlnm.Print_Titles" localSheetId="5">'PRESTACION SERVICIOS PROF'!$2:$4</definedName>
    <definedName name="_xlnm.Print_Titles" localSheetId="2">'SUMINISTRO '!$1:$4</definedName>
  </definedNames>
  <calcPr calcId="152511"/>
</workbook>
</file>

<file path=xl/calcChain.xml><?xml version="1.0" encoding="utf-8"?>
<calcChain xmlns="http://schemas.openxmlformats.org/spreadsheetml/2006/main">
  <c r="D11" i="15" l="1"/>
  <c r="C11" i="15"/>
  <c r="C12" i="15"/>
  <c r="I21" i="18"/>
  <c r="I23" i="18" s="1"/>
  <c r="K34" i="20"/>
  <c r="C9" i="15" l="1"/>
  <c r="C8" i="15"/>
  <c r="D12" i="15"/>
  <c r="I7" i="12"/>
  <c r="I9" i="12"/>
  <c r="D15" i="15" s="1"/>
  <c r="D9" i="15" l="1"/>
  <c r="D8" i="15"/>
  <c r="F7" i="14" l="1"/>
  <c r="F8" i="14" s="1"/>
  <c r="F6" i="10"/>
  <c r="D24" i="15" s="1"/>
  <c r="C20" i="15" l="1"/>
  <c r="D14" i="15"/>
  <c r="H7" i="12" l="1"/>
  <c r="C15" i="15" l="1"/>
  <c r="D26" i="15" l="1"/>
  <c r="D23" i="15"/>
  <c r="C23" i="15"/>
  <c r="C22" i="15"/>
  <c r="D25" i="15" l="1"/>
  <c r="C25" i="15"/>
  <c r="C19" i="15" l="1"/>
  <c r="C18" i="15"/>
  <c r="C26" i="15"/>
  <c r="C14" i="15"/>
  <c r="C27" i="15" s="1"/>
  <c r="I9" i="16" l="1"/>
  <c r="D19" i="15" s="1"/>
  <c r="D20" i="15" l="1"/>
  <c r="D27" i="15" s="1"/>
  <c r="D32" i="15" l="1"/>
  <c r="L4" i="20" l="1"/>
  <c r="J4" i="18" l="1"/>
  <c r="D29" i="15" l="1"/>
</calcChain>
</file>

<file path=xl/comments1.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2.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3.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4.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sharedStrings.xml><?xml version="1.0" encoding="utf-8"?>
<sst xmlns="http://schemas.openxmlformats.org/spreadsheetml/2006/main" count="313" uniqueCount="197">
  <si>
    <t>OBJETO</t>
  </si>
  <si>
    <t>NOMBRE</t>
  </si>
  <si>
    <t>INICIO</t>
  </si>
  <si>
    <t>VALOR</t>
  </si>
  <si>
    <t>HOMO</t>
  </si>
  <si>
    <t>PROYECTO</t>
  </si>
  <si>
    <t>TIPOLOGIA DE LOS CONTRATOS</t>
  </si>
  <si>
    <t>CPS</t>
  </si>
  <si>
    <t>CABS</t>
  </si>
  <si>
    <t>CV</t>
  </si>
  <si>
    <t>CO</t>
  </si>
  <si>
    <t>ARR</t>
  </si>
  <si>
    <t>Contratos de arrendamiento-ARR (HOMO arrendador)</t>
  </si>
  <si>
    <t>No. CONTRATO</t>
  </si>
  <si>
    <t>No. CONTRATOS</t>
  </si>
  <si>
    <t xml:space="preserve"> CONTRATACION CON CARGO A CONVENIOS</t>
  </si>
  <si>
    <t xml:space="preserve"> CONTRATACION A CARGO DE LA ESE HOMO</t>
  </si>
  <si>
    <t xml:space="preserve"> CONTRATACION EN LA QUE LA ESE HOMO RECIBE PAGO POR ARRENDAMIENTO</t>
  </si>
  <si>
    <t>CI</t>
  </si>
  <si>
    <t>TERMINA</t>
  </si>
  <si>
    <t>TOTAL</t>
  </si>
  <si>
    <t xml:space="preserve"> (No se incluye el valor que se recibe por arrendamiento</t>
  </si>
  <si>
    <t>CONTRATOS DE ARRENDAMIENTO</t>
  </si>
  <si>
    <t>CONTRATOS DE COMPRAVENTA</t>
  </si>
  <si>
    <t>OBJETO DEL 
CONTRATO</t>
  </si>
  <si>
    <t xml:space="preserve">FECHA DE INICIO         </t>
  </si>
  <si>
    <t xml:space="preserve">FECHA  TERMINACION  </t>
  </si>
  <si>
    <t>VALOR 
CONTRATO (DIGITAR SIN PUNTOS NI COMAS LOS NROS.)</t>
  </si>
  <si>
    <t>MODALIDAD (Homo o Convenio: nombre del convenio)</t>
  </si>
  <si>
    <t>NÚMERO DEL  CONTRATO</t>
  </si>
  <si>
    <t>NOMBRE
CONTRATISTA</t>
  </si>
  <si>
    <t xml:space="preserve">TOTAL </t>
  </si>
  <si>
    <t xml:space="preserve">HOMO </t>
  </si>
  <si>
    <t>CONTRATOS DE OBRA</t>
  </si>
  <si>
    <t xml:space="preserve">CONTRATOS DE PRESTACION DE SERVICIOS </t>
  </si>
  <si>
    <t xml:space="preserve">CONVENIO </t>
  </si>
  <si>
    <t>CONVENIO</t>
  </si>
  <si>
    <t>CPSP</t>
  </si>
  <si>
    <t>VALOR ADICION No 1</t>
  </si>
  <si>
    <t xml:space="preserve">VALOR ADICION </t>
  </si>
  <si>
    <t xml:space="preserve">VALOR CONTRATO </t>
  </si>
  <si>
    <t xml:space="preserve">VALOR TOTAL </t>
  </si>
  <si>
    <t>FECHA DE PRORROGA/ADICION</t>
  </si>
  <si>
    <t xml:space="preserve">VALOR TOTAL DEL CONTRATO </t>
  </si>
  <si>
    <t>FECHA DE PRORROGA Y ADICION</t>
  </si>
  <si>
    <t xml:space="preserve">CONTRATOS DE PRESTACION DE SERVICIOS PROFESIONALES </t>
  </si>
  <si>
    <t xml:space="preserve">CONVENIOS </t>
  </si>
  <si>
    <t>FECHA PRORROGA       (Corresponde a la fecha de elaboración)</t>
  </si>
  <si>
    <t xml:space="preserve">MODALIDAD </t>
  </si>
  <si>
    <t xml:space="preserve">CONTRATOS DE SUMINISTRO </t>
  </si>
  <si>
    <t>CONTRATOS DE INTERVENTORIA</t>
  </si>
  <si>
    <t>FECHA DE PRORROGA Y ADICION 2</t>
  </si>
  <si>
    <t>VALOR ADICION No 2</t>
  </si>
  <si>
    <t>VALOR TOTAL</t>
  </si>
  <si>
    <t>FECHA DE PRORROGA Y ADICION 1</t>
  </si>
  <si>
    <t>CPSA</t>
  </si>
  <si>
    <t xml:space="preserve"> CONTRATACION CON CARGO A AMBOS </t>
  </si>
  <si>
    <t>CPSPA</t>
  </si>
  <si>
    <t>N/A</t>
  </si>
  <si>
    <t>01 DE  MAYO DE 2026 A 31 DE MAYO DE  2026</t>
  </si>
  <si>
    <t>2026ARR007</t>
  </si>
  <si>
    <t xml:space="preserve">EMPRESA SOCIAL DEL ESTADO HOSPITAL MARCO FIDEL SUAREZ </t>
  </si>
  <si>
    <t>Arrendamiento de la ambulancia TAB III, placas JOM 712, propiedad de la ESE Hospital Mental de Antioquia María Upegui – HOMO, a favor de la ESE Hospital Marco Fidel Suárez, para su utilización en actividades de transporte asistencial, bajo responsabilidad exclusiva del arrendatario en cuanto a habilitación, talento humano, protocolos y operación del servicio</t>
  </si>
  <si>
    <t>CONTRATACION DIRECTA</t>
  </si>
  <si>
    <t>2026CPS209</t>
  </si>
  <si>
    <t>ASEAR S.A E.S.P</t>
  </si>
  <si>
    <t>2026CPS210</t>
  </si>
  <si>
    <t>DOXA INTERNACIONAL S.A.S</t>
  </si>
  <si>
    <t>2026CPS211</t>
  </si>
  <si>
    <t>YELIS MARIA HEREDIA VALENCIA</t>
  </si>
  <si>
    <t>2026CPS212</t>
  </si>
  <si>
    <t>DURLIANA ZAPATA USUGA</t>
  </si>
  <si>
    <t>2026CPS213</t>
  </si>
  <si>
    <t>BIBIANA MARIA BERNAL VALENCIA</t>
  </si>
  <si>
    <t>2026CPS214</t>
  </si>
  <si>
    <t>TRANSPORTES ESPECIALES A&amp;S  S.A.S</t>
  </si>
  <si>
    <t>2026CPS215</t>
  </si>
  <si>
    <t>MARITZA CUESTA ZEA</t>
  </si>
  <si>
    <t>2026CPS216</t>
  </si>
  <si>
    <t>YEIDIS MARIA NAVARRO LOPEZ</t>
  </si>
  <si>
    <t>2026CPS217</t>
  </si>
  <si>
    <t>NATALIA URREGO FERRARO</t>
  </si>
  <si>
    <t>2026CPS218</t>
  </si>
  <si>
    <t>JONATHAN STIVEN AMAYA MIRA</t>
  </si>
  <si>
    <t>2026CPS219</t>
  </si>
  <si>
    <t>MUSICAR S.A.S</t>
  </si>
  <si>
    <t>2026CPS220</t>
  </si>
  <si>
    <t>ADILAB – AYUDAS DIAGNOSTICAS Y LABORATORIO</t>
  </si>
  <si>
    <t>2026CPS221</t>
  </si>
  <si>
    <t xml:space="preserve">YOLANDA AMPARO MARTINEZ QUINTANA </t>
  </si>
  <si>
    <t>2026CPS222</t>
  </si>
  <si>
    <t xml:space="preserve">VALERIA GARCIA RESTREPO </t>
  </si>
  <si>
    <t>2026CPS223</t>
  </si>
  <si>
    <t xml:space="preserve">SILVANA MUÑOZ GARCIA </t>
  </si>
  <si>
    <t>2026CPS224</t>
  </si>
  <si>
    <t>LUIS GERMAN BEDOYA MESA</t>
  </si>
  <si>
    <t>Contratación de los macroprocesos, procesos y procedimientos administrativos conexos al servicio de salud mental para garantizar la prestación efectiva de los servicios en la ESE Hospital Mental de Antioquia María Upegui - HOMO</t>
  </si>
  <si>
    <t>Prestación de servicios de calibración y seguimiento de los instrumentos de medición del programa de aseguramiento metrológico, de la Empresa Social Estado Hospital Mental de Antioquia María Upegui – HOMO en el año 2026</t>
  </si>
  <si>
    <r>
      <t>Prestación de servicios como AUXILIAR DE ENFERMERIA, en el marco de la ejecución del compromiso</t>
    </r>
    <r>
      <rPr>
        <sz val="12"/>
        <color theme="1"/>
        <rFont val="Arial Narrow"/>
        <family val="2"/>
        <charset val="1"/>
      </rPr>
      <t xml:space="preserve"> </t>
    </r>
    <r>
      <rPr>
        <sz val="12"/>
        <color rgb="FF000000"/>
        <rFont val="Arial Narrow"/>
        <family val="2"/>
        <charset val="1"/>
      </rPr>
      <t>Contractual con la UT Unión temporal Intervenciones Colectivas de Antioquia, según contrato interadministrativo No.</t>
    </r>
    <r>
      <rPr>
        <sz val="12"/>
        <color theme="1"/>
        <rFont val="Arial Narrow"/>
        <family val="2"/>
        <charset val="1"/>
      </rPr>
      <t xml:space="preserve"> </t>
    </r>
    <r>
      <rPr>
        <sz val="12"/>
        <color rgb="FF000000"/>
        <rFont val="Arial Narrow"/>
        <family val="2"/>
        <charset val="1"/>
      </rPr>
      <t>4600019007 de 2026 cuyo objeto es: "Prestar los servicios para la implementación, monitoreo y seguimiento del Plan</t>
    </r>
    <r>
      <rPr>
        <sz val="12"/>
        <color theme="1"/>
        <rFont val="Arial Narrow"/>
        <family val="2"/>
        <charset val="1"/>
      </rPr>
      <t xml:space="preserve"> </t>
    </r>
    <r>
      <rPr>
        <sz val="12"/>
        <color rgb="FF000000"/>
        <rFont val="Arial Narrow"/>
        <family val="2"/>
        <charset val="1"/>
      </rPr>
      <t>de las intervenciones Colectivas de la Secretaría de Salud e inclusión Social del departamento de Antioquia mediante</t>
    </r>
    <r>
      <rPr>
        <sz val="12"/>
        <color theme="1"/>
        <rFont val="Arial Narrow"/>
        <family val="2"/>
        <charset val="1"/>
      </rPr>
      <t xml:space="preserve"> </t>
    </r>
    <r>
      <rPr>
        <sz val="12"/>
        <color rgb="FF000000"/>
        <rFont val="Arial Narrow"/>
        <family val="2"/>
        <charset val="1"/>
      </rPr>
      <t>la realización de servicios de promoción de la salud y gestión del riesgo en el marco del Plan Decenal de Salud Pública</t>
    </r>
    <r>
      <rPr>
        <sz val="12"/>
        <color theme="1"/>
        <rFont val="Arial Narrow"/>
        <family val="2"/>
        <charset val="1"/>
      </rPr>
      <t xml:space="preserve"> </t>
    </r>
    <r>
      <rPr>
        <sz val="12"/>
        <color rgb="FF000000"/>
        <rFont val="Arial Narrow"/>
        <family val="2"/>
        <charset val="1"/>
      </rPr>
      <t>2022 - 2031</t>
    </r>
  </si>
  <si>
    <r>
      <t>Prestación de servicios como AUXILIAR DE ENFERMERIA, en el marco de la ejecución del compromiso</t>
    </r>
    <r>
      <rPr>
        <sz val="11.5"/>
        <color theme="1"/>
        <rFont val="Arial Narrow"/>
        <family val="2"/>
        <charset val="1"/>
      </rPr>
      <t xml:space="preserve"> </t>
    </r>
    <r>
      <rPr>
        <sz val="11.5"/>
        <color rgb="FF000000"/>
        <rFont val="Arial Narrow"/>
        <family val="2"/>
        <charset val="1"/>
      </rPr>
      <t>Contractual con la UT Unión temporal Intervenciones Colectivas de Antioquia ,según contrato interadministrativo No.</t>
    </r>
    <r>
      <rPr>
        <sz val="11.5"/>
        <color theme="1"/>
        <rFont val="Arial Narrow"/>
        <family val="2"/>
        <charset val="1"/>
      </rPr>
      <t xml:space="preserve"> </t>
    </r>
    <r>
      <rPr>
        <sz val="11.5"/>
        <color rgb="FF000000"/>
        <rFont val="Arial Narrow"/>
        <family val="2"/>
        <charset val="1"/>
      </rPr>
      <t>4600019007 de 2026 cuyo objeto es: "Prestar los servicios para la implementación, monitoreo y seguimiento del Plan</t>
    </r>
    <r>
      <rPr>
        <sz val="11.5"/>
        <color theme="1"/>
        <rFont val="Arial Narrow"/>
        <family val="2"/>
        <charset val="1"/>
      </rPr>
      <t xml:space="preserve"> </t>
    </r>
    <r>
      <rPr>
        <sz val="11.5"/>
        <color rgb="FF000000"/>
        <rFont val="Arial Narrow"/>
        <family val="2"/>
        <charset val="1"/>
      </rPr>
      <t>de las intervenciones Colectivas de la Secretaría de Salud e inclusión Social del departamento de Antioquia mediante</t>
    </r>
    <r>
      <rPr>
        <sz val="11.5"/>
        <color theme="1"/>
        <rFont val="Arial Narrow"/>
        <family val="2"/>
        <charset val="1"/>
      </rPr>
      <t xml:space="preserve"> </t>
    </r>
    <r>
      <rPr>
        <sz val="11.5"/>
        <color rgb="FF000000"/>
        <rFont val="Arial Narrow"/>
        <family val="2"/>
        <charset val="1"/>
      </rPr>
      <t>la realización de servicios de promoción de la salud y gestión del riesgo en el marco del Plan Decenal de Salud Pública</t>
    </r>
    <r>
      <rPr>
        <sz val="11.5"/>
        <color theme="1"/>
        <rFont val="Arial Narrow"/>
        <family val="2"/>
        <charset val="1"/>
      </rPr>
      <t xml:space="preserve"> </t>
    </r>
    <r>
      <rPr>
        <sz val="11.5"/>
        <color rgb="FF000000"/>
        <rFont val="Arial Narrow"/>
        <family val="2"/>
        <charset val="1"/>
      </rPr>
      <t>2022 - 2031</t>
    </r>
  </si>
  <si>
    <t>Prestar Servicios de transporte terrestre para los profesionales que atenderán los 17 municipios asignados, en el marco del compromiso Contractual con la UT Unión temporal Intervenciones Colectivas de Antioquia, según contrato macro  interadministrativo No. 4600019007 de 2026 cuyo objeto es, IMPLEMENTACIÓN,  MONITOREO Y SEGUIMIENTO  DEL PLAN DE SALUD  PÚBLICA  DE  INTERVENCIONES COLECTIVAS DE LA SECRETARÍA DE SALUD E INCLUSIÓN SOCIAL  DEL  DEPARTAMENTO  DE  ANTIOQUIA  MEDIANTE LA  REALIZACIÓN  DE  ACCIONES DE PROMOCIÓN DE LA SALUD Y GESTIÓN DEL RIESGO EN EL MARCO DEL PLAN DECENAL DE SALUD PÚBLICA 2022 - 2031</t>
  </si>
  <si>
    <r>
      <t>Prestación de servicios como AUXILIAR DE ENFERMERIA, en el marco de la ejecución del compromiso</t>
    </r>
    <r>
      <rPr>
        <sz val="11.5"/>
        <color theme="1"/>
        <rFont val="Arial Narrow"/>
        <family val="2"/>
      </rPr>
      <t xml:space="preserve"> </t>
    </r>
    <r>
      <rPr>
        <sz val="11.5"/>
        <color rgb="FF000000"/>
        <rFont val="Arial Narrow"/>
        <family val="2"/>
      </rPr>
      <t>Contractual con la UT Unión temporal Intervenciones Colectivas de Antioquia ,según contrato interadministrativo No.</t>
    </r>
    <r>
      <rPr>
        <sz val="11.5"/>
        <color theme="1"/>
        <rFont val="Arial Narrow"/>
        <family val="2"/>
      </rPr>
      <t xml:space="preserve"> </t>
    </r>
    <r>
      <rPr>
        <sz val="11.5"/>
        <color rgb="FF000000"/>
        <rFont val="Arial Narrow"/>
        <family val="2"/>
      </rPr>
      <t>4600019007 de 2026 cuyo objeto es: "Prestar los servicios para la implementación, monitoreo y seguimiento del Plan</t>
    </r>
    <r>
      <rPr>
        <sz val="11.5"/>
        <color theme="1"/>
        <rFont val="Arial Narrow"/>
        <family val="2"/>
      </rPr>
      <t xml:space="preserve"> </t>
    </r>
    <r>
      <rPr>
        <sz val="11.5"/>
        <color rgb="FF000000"/>
        <rFont val="Arial Narrow"/>
        <family val="2"/>
      </rPr>
      <t>de las intervenciones Colectivas de la Secretaría de Salud e inclusión Social del departamento de Antioquia mediante</t>
    </r>
    <r>
      <rPr>
        <sz val="11.5"/>
        <color theme="1"/>
        <rFont val="Arial Narrow"/>
        <family val="2"/>
      </rPr>
      <t xml:space="preserve"> </t>
    </r>
    <r>
      <rPr>
        <sz val="11.5"/>
        <color rgb="FF000000"/>
        <rFont val="Arial Narrow"/>
        <family val="2"/>
      </rPr>
      <t>la realización de servicios de promoción de la salud y gestión del riesgo en el marco del Plan Decenal de Salud Pública</t>
    </r>
    <r>
      <rPr>
        <sz val="11.5"/>
        <color theme="1"/>
        <rFont val="Arial Narrow"/>
        <family val="2"/>
      </rPr>
      <t xml:space="preserve"> </t>
    </r>
    <r>
      <rPr>
        <sz val="11.5"/>
        <color rgb="FF000000"/>
        <rFont val="Arial Narrow"/>
        <family val="2"/>
      </rPr>
      <t>2022 - 2031</t>
    </r>
  </si>
  <si>
    <r>
      <rPr>
        <sz val="11.5"/>
        <color rgb="FF000000"/>
        <rFont val="Arial Narrow"/>
        <family val="2"/>
      </rPr>
      <t>Prestación de servicios como AUXILIAR DE ENFERMERIA, en el marco de la ejecución del compromiso</t>
    </r>
    <r>
      <rPr>
        <sz val="11.5"/>
        <color theme="1"/>
        <rFont val="Arial Narrow"/>
        <family val="2"/>
      </rPr>
      <t xml:space="preserve"> </t>
    </r>
    <r>
      <rPr>
        <sz val="11.5"/>
        <color rgb="FF000000"/>
        <rFont val="Arial Narrow"/>
        <family val="2"/>
      </rPr>
      <t>Contractual con la UT Unión temporal Intervenciones Colectivas de Antioquia ,según contrato interadministrativo No.</t>
    </r>
    <r>
      <rPr>
        <sz val="11.5"/>
        <color theme="1"/>
        <rFont val="Arial Narrow"/>
        <family val="2"/>
      </rPr>
      <t xml:space="preserve"> </t>
    </r>
    <r>
      <rPr>
        <sz val="11.5"/>
        <color rgb="FF000000"/>
        <rFont val="Arial Narrow"/>
        <family val="2"/>
      </rPr>
      <t>4600019007 de 2026 cuyo objeto es: "Prestar los servicios para la implementación, monitoreo y seguimiento del Plan</t>
    </r>
    <r>
      <rPr>
        <sz val="11.5"/>
        <color theme="1"/>
        <rFont val="Arial Narrow"/>
        <family val="2"/>
      </rPr>
      <t xml:space="preserve"> </t>
    </r>
    <r>
      <rPr>
        <sz val="11.5"/>
        <color rgb="FF000000"/>
        <rFont val="Arial Narrow"/>
        <family val="2"/>
      </rPr>
      <t>de las intervenciones Colectivas de la Secretaría de Salud e inclusión Social del departamento de Antioquia mediante</t>
    </r>
    <r>
      <rPr>
        <sz val="11.5"/>
        <color theme="1"/>
        <rFont val="Arial Narrow"/>
        <family val="2"/>
      </rPr>
      <t xml:space="preserve"> </t>
    </r>
    <r>
      <rPr>
        <sz val="11.5"/>
        <color rgb="FF000000"/>
        <rFont val="Arial Narrow"/>
        <family val="2"/>
      </rPr>
      <t>la realización de servicios de promoción de la salud y gestión del riesgo en el marco del Plan Decenal de Salud Pública</t>
    </r>
    <r>
      <rPr>
        <sz val="11.5"/>
        <color theme="1"/>
        <rFont val="Arial Narrow"/>
        <family val="2"/>
      </rPr>
      <t xml:space="preserve"> </t>
    </r>
    <r>
      <rPr>
        <sz val="11.5"/>
        <color rgb="FF000000"/>
        <rFont val="Arial Narrow"/>
        <family val="2"/>
      </rPr>
      <t>2022 - 2031</t>
    </r>
  </si>
  <si>
    <r>
      <t xml:space="preserve">Prestación de servicios como </t>
    </r>
    <r>
      <rPr>
        <sz val="12"/>
        <color rgb="FF000000"/>
        <rFont val="Arial Narrow"/>
        <family val="2"/>
      </rPr>
      <t>Gestor Territorial Juvenil</t>
    </r>
    <r>
      <rPr>
        <sz val="12"/>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</si>
  <si>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Prestación de un servicio integral de gestión sonora y telefónica para las sedes nueva y antigua del hospital. Ambientación de espacios mediante el suministro de música corporativa vía streaming (musicoterapia) y la operación y producción de contenidos para los sistemas de información de llamada telefónica en espera.  Se incluye además el servicio de producción sonora de Audio mensajes para ser emitidos en las sedes nueva y antigua del hospital, así como la tenencia, monitoreo y soporte técnico especializado de los equipos de audio instalados en la sede antigua, garantizando la funcionalidad de las rutas de difusión para la comunicación institucional, el llamado de pacientes y las alertas de seguridad</t>
  </si>
  <si>
    <t>Prestación de servicios para la realización de exámenes médicos ocupacionales al personal de la E.S.E Hospital Mental de Antioquia María Upegui - HOMO</t>
  </si>
  <si>
    <r>
      <t xml:space="preserve">Prestación de servicios como </t>
    </r>
    <r>
      <rPr>
        <sz val="11"/>
        <color rgb="FF000000"/>
        <rFont val="Arial Narrow"/>
        <family val="2"/>
      </rPr>
      <t>AUXILIAR AREA DE LA SALUD para desarrollar las actividades en el marco del</t>
    </r>
    <r>
      <rPr>
        <sz val="11"/>
        <color theme="1"/>
        <rFont val="Arial Narrow"/>
        <family val="2"/>
      </rPr>
      <t xml:space="preserve"> contrato interadministrativo contrato N° 4600018525 de 2025 con la Gobernación de Antioquia, el cual tiene como objeto: “Garantizar medidas de atención y protección a las mujeres víctimas de violencia de género y de ser necesario a su grupo familiar</t>
    </r>
  </si>
  <si>
    <r>
      <t xml:space="preserve">Prestación de servicios como </t>
    </r>
    <r>
      <rPr>
        <b/>
        <sz val="12"/>
        <color rgb="FF000000"/>
        <rFont val="Arial"/>
        <family val="2"/>
      </rPr>
      <t>Gestor Territorial Juvenil</t>
    </r>
    <r>
      <rPr>
        <sz val="12"/>
        <color theme="1"/>
        <rFont val="Arial"/>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</si>
  <si>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2"/>
        <color rgb="FF000000"/>
        <rFont val="Arial"/>
        <family val="2"/>
      </rPr>
      <t>Gestor Territorial Juvenil</t>
    </r>
    <r>
      <rPr>
        <sz val="12"/>
        <color theme="1"/>
        <rFont val="Arial"/>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</si>
  <si>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 xml:space="preserve">Contratar la prestación de servicios de apoyo logístico integral para la planeación, organización, montaje, operación, desarrollo y cierre del evento académico “PreceptorShip 2026”, con el fin de facilitar la transferencia de experiencias institucionales en salud mental a profesionales en psiquiatría del ámbito nacional e internacional, para su eventual apropiación, adaptación o réplica en diferentes instituciones </t>
  </si>
  <si>
    <t>PROYECTOS</t>
  </si>
  <si>
    <t>CONTRATO UT</t>
  </si>
  <si>
    <t>CONTRATO JOVENES PA LANTE</t>
  </si>
  <si>
    <t>CONTRATO MUJERES HOGARES</t>
  </si>
  <si>
    <t>2026CPSP511</t>
  </si>
  <si>
    <t xml:space="preserve">ANDRES EDUARDO BENITEZ SIERRA </t>
  </si>
  <si>
    <t>2026CPSP512</t>
  </si>
  <si>
    <t>BRUNO ANDRES URAN SEGURO</t>
  </si>
  <si>
    <t>2026CPSP514</t>
  </si>
  <si>
    <t>KARINA MARCELA BARRIOS MARTINEZ</t>
  </si>
  <si>
    <t>2026CPSP515</t>
  </si>
  <si>
    <t>DIANA MILENA URREGO RAMIREZ</t>
  </si>
  <si>
    <t>2026CPSP516</t>
  </si>
  <si>
    <t>CRUZ LORENZA GARZON RESTREPO</t>
  </si>
  <si>
    <t>2026CPSP517</t>
  </si>
  <si>
    <t>SINDY LORENA GUTIERREZ VAHOS</t>
  </si>
  <si>
    <t>2026CPSP518</t>
  </si>
  <si>
    <t>DIANA MARGARITA AGUIRRE ZAPATA</t>
  </si>
  <si>
    <t>2026CPSP519</t>
  </si>
  <si>
    <t>NELSON JAIR OSORIO GIRALDO</t>
  </si>
  <si>
    <t>2026CPSP521</t>
  </si>
  <si>
    <t>KETY RODRIGUEZ PALACIOS</t>
  </si>
  <si>
    <t>2026CPSP522</t>
  </si>
  <si>
    <t>MARIA YURANY PEREZ JARAMILLO</t>
  </si>
  <si>
    <t>2026CPSP523</t>
  </si>
  <si>
    <t>LORENA PALACIO CUADROS</t>
  </si>
  <si>
    <t>2026CPSP524</t>
  </si>
  <si>
    <t>HUGO ALBERTO BERASTEGUI SOTO</t>
  </si>
  <si>
    <t>2026CPSP525</t>
  </si>
  <si>
    <t>EDNA LUCIA LAGOS DIAZ</t>
  </si>
  <si>
    <t>2026CPSP526</t>
  </si>
  <si>
    <t>ANDRES FELIPE MARTINEZ ARREDONDO</t>
  </si>
  <si>
    <t>2026CPSP527</t>
  </si>
  <si>
    <t>JUAN CARLOS MADRIGAL GONZALEZ</t>
  </si>
  <si>
    <t>2026CPSP528</t>
  </si>
  <si>
    <t>YULIANA ANDREA VARGAS CUADROS</t>
  </si>
  <si>
    <t>2026CPSP529</t>
  </si>
  <si>
    <t>YULIANA MARIA VARGAS VARELA</t>
  </si>
  <si>
    <t>2026CPSP530</t>
  </si>
  <si>
    <t>ASTRID ELENA ECHEVERRI MEDINA</t>
  </si>
  <si>
    <t>2026CPSP531</t>
  </si>
  <si>
    <t>MICHELL TATIANA GUISAO BORJA</t>
  </si>
  <si>
    <t>2026CPSP532</t>
  </si>
  <si>
    <t>MANUELA GOMEZ GIL</t>
  </si>
  <si>
    <t>2026CPSP533</t>
  </si>
  <si>
    <t>AURA STEFANY MANYOMA LOZANO</t>
  </si>
  <si>
    <t>2026CPSP534</t>
  </si>
  <si>
    <t>SONIA INES VERGARA GALLEGO</t>
  </si>
  <si>
    <t>2026CPSP535</t>
  </si>
  <si>
    <t>NATALIA MARIA METRIO GOMEZ</t>
  </si>
  <si>
    <t>2026CPSP536</t>
  </si>
  <si>
    <t>MARIANA QUIROS ZULUAGA</t>
  </si>
  <si>
    <t>2026CPSP538</t>
  </si>
  <si>
    <t>JUAN FERNANDO DEL RIO RESTREPO</t>
  </si>
  <si>
    <t>2026CPSP539</t>
  </si>
  <si>
    <t>BERTHA AMELIA ANAYA URANGO</t>
  </si>
  <si>
    <t>2026CPSP540</t>
  </si>
  <si>
    <t>LEIVIS VANESA MORENO DENIS</t>
  </si>
  <si>
    <t>2026CPSP541</t>
  </si>
  <si>
    <t>CARMEN ELENA BUSTAMANTE VASCO</t>
  </si>
  <si>
    <t>Prestar los servicios profesionales especializados en la Oficina jurídica, Gerencia, staff directivo y apoyo de los contratos interadministrativos en la ESE Hospital Mental de Antioquia María Upegui — HOMO</t>
  </si>
  <si>
    <r>
      <t xml:space="preserve">Prestación de servicios como </t>
    </r>
    <r>
      <rPr>
        <sz val="11"/>
        <color rgb="FF000000"/>
        <rFont val="Arial"/>
        <family val="2"/>
      </rPr>
      <t xml:space="preserve">psicólogo(a) territorial, </t>
    </r>
    <r>
      <rPr>
        <sz val="11"/>
        <color theme="1"/>
        <rFont val="Arial"/>
        <family val="2"/>
      </rPr>
      <t xml:space="preserve">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 </t>
    </r>
  </si>
  <si>
    <r>
      <t xml:space="preserve">Prestación de servicios como </t>
    </r>
    <r>
      <rPr>
        <sz val="12"/>
        <color rgb="FF000000"/>
        <rFont val="Arial Narrow"/>
        <family val="2"/>
      </rPr>
      <t xml:space="preserve">psicólogo(a) territorial   </t>
    </r>
    <r>
      <rPr>
        <sz val="12"/>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</si>
  <si>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1"/>
        <color rgb="FF000000"/>
        <rFont val="Arial Narrow"/>
        <family val="2"/>
      </rPr>
      <t>Profesional social territorial</t>
    </r>
    <r>
      <rPr>
        <sz val="11"/>
        <color theme="1"/>
        <rFont val="Arial Narrow"/>
        <family val="2"/>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</si>
  <si>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Prestación de servicios como PROFESIONAL EN ENFERMERIA, en el marco de la ejecución del compromiso Contractual con la UT Unión temporal Intervenciones Colectivas de Antioquia,según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</si>
  <si>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 xml:space="preserve">Prestación de servicios como PROFESIONAL EN ENFERMERIA, en el marco de la ejecución del compromiso Contractual con la UT Unión temporal Intervenciones Colectivas de Antioquia,según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 </t>
  </si>
  <si>
    <t>Prestación de servicios como PROFESIONAL PSICOLOGO, en el marco de la ejecución del compromiso Contractual con la UT Unión temporal Intervenciones Colectivas de Antioquia,según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</si>
  <si>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Prestación de servicios profesionales especializados en Psiquiatría, de acuerdo a las necesidades de la ESE Hospital Mental de Antioquia María Upegui</t>
  </si>
  <si>
    <r>
      <t xml:space="preserve">Prestación de servicios como </t>
    </r>
    <r>
      <rPr>
        <sz val="10"/>
        <color rgb="FF000000"/>
        <rFont val="Arial Narrow"/>
        <family val="2"/>
        <charset val="1"/>
      </rPr>
      <t>asesor externo</t>
    </r>
    <r>
      <rPr>
        <sz val="10"/>
        <color theme="1"/>
        <rFont val="Arial Narrow"/>
        <family val="2"/>
        <charset val="1"/>
      </rPr>
      <t>, en el marco de la ejecución del contrato interadministrativo N° 4600018655 de 2025, suscrito con la Secretaría de Salud e Inclusión Social del Departamento de Antioquia, cuyo Objeto es: “REALIZAR LA IMPLEMENTACIÓN, SEGUIMIENTO Y MONITOREO DEL PROGRAMA DE ATENCIÓN PSICOSOCIAL Y SALUD INTEGRAL A VÍCTIMAS DEL CONFLICTO ARMADO (PAPSIVI), EN EL DEPARTAMENTO DE ANTIOQUIA.</t>
    </r>
  </si>
  <si>
    <t>Prestar servicios profesionales para la elaboración, consolidación y presentación del informe institucional requerido por la Procuraduría General de la Nación sobre el cumplimiento y estado de avance de la implementación de la función disciplinaria interna en la E.S.E. Hospital Mental de Antioquia María Upegui – HOMO, como actividad principal; y, de forma accesoria y complementaria, brindar apoyo a la gestión y asesoría jurídica de la Oficina de Control Interno de la Entidad</t>
  </si>
  <si>
    <r>
      <t xml:space="preserve">Prestación de servicios como </t>
    </r>
    <r>
      <rPr>
        <sz val="12"/>
        <color rgb="FF000000"/>
        <rFont val="Arial Narrow"/>
        <family val="2"/>
        <charset val="1"/>
      </rPr>
      <t xml:space="preserve">psicólogo(a) territorial   </t>
    </r>
    <r>
      <rPr>
        <sz val="12"/>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</si>
  <si>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2"/>
        <color rgb="FF000000"/>
        <rFont val="Arial Narrow"/>
        <family val="2"/>
        <charset val="1"/>
      </rPr>
      <t xml:space="preserve">psicólogo(a) territorial   </t>
    </r>
    <r>
      <rPr>
        <sz val="12"/>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</si>
  <si>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2"/>
        <color rgb="FF000000"/>
        <rFont val="Arial Narrow"/>
        <family val="2"/>
        <charset val="1"/>
      </rPr>
      <t>Profesional social territorial</t>
    </r>
    <r>
      <rPr>
        <sz val="12"/>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</si>
  <si>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2"/>
        <color rgb="FF000000"/>
        <rFont val="Arial Narrow"/>
        <family val="2"/>
        <charset val="1"/>
      </rPr>
      <t>Profesional social territorial</t>
    </r>
    <r>
      <rPr>
        <sz val="12"/>
        <color theme="1"/>
        <rFont val="Arial Narrow"/>
        <family val="2"/>
        <charset val="1"/>
      </rPr>
      <t xml:space="preserve">,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  </t>
    </r>
  </si>
  <si>
    <r>
      <t xml:space="preserve">Prestación de servicios como </t>
    </r>
    <r>
      <rPr>
        <sz val="12"/>
        <color rgb="FF000000"/>
        <rFont val="Arial"/>
        <family val="2"/>
        <charset val="1"/>
      </rPr>
      <t>Profesional social territorial</t>
    </r>
    <r>
      <rPr>
        <sz val="12"/>
        <color theme="1"/>
        <rFont val="Arial"/>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</si>
  <si>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sz val="12"/>
        <color rgb="FF000000"/>
        <rFont val="Arial Narrow"/>
        <family val="2"/>
        <charset val="1"/>
      </rPr>
      <t>Profesional social territorial</t>
    </r>
    <r>
      <rPr>
        <sz val="12"/>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</si>
  <si>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Prestación de servicios como PROFESIONAL PSICOLOGO, en el marco de la ejecución del compromiso Contractual con la UT Unión temporal Intervenciones Colectivas de Antioquia, 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</si>
  <si>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Prestación de servicios como Profesional universitario,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</si>
  <si>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sin experiencia, en el marco de la ejecución del contrato interadministrativo N°4600018487 de 2025, suscrito con la Secretaría de las Mujeres del Departamento de Antioquia, cuyo objeto es: “FORTALECER ACCIONES DE LA POLÍTICA PÚBLICA DE LAS MUJERES DESDE UN ENFOQUE SICOSOCIAL PARA LA GARANTÍA DE SUS DERECHOS HUMANOS, EL FORTALECIMIENTO DE SU AUTONOMÍA ECONÓMICA Y EL DERECHO A VIVIR UNA VIDA LIBRE DE VIOLENCIAS</t>
  </si>
  <si>
    <t>Prestación de servicios como PROFESIONAL PSICOLOGO, en el marco de la ejecución del compromiso Contractual con la UT Unión temporal Intervenciones Colectivas de Antioquia, 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</si>
  <si>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Prestación de servicios como PROFESIONAL EN ENFERMERIA, en el marco de la ejecución del compromiso Contractual con la UT Unión temporal Intervenciones Colectivas de Antioquia, 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</si>
  <si>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Prestación de servicios como Profesional social territorial,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</si>
  <si>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r>
      <t xml:space="preserve">Prestación de servicios como </t>
    </r>
    <r>
      <rPr>
        <sz val="11.5"/>
        <color rgb="FF000000"/>
        <rFont val="Arial Narrow"/>
        <family val="2"/>
        <charset val="1"/>
      </rPr>
      <t>psicólogo(a) territorial</t>
    </r>
    <r>
      <rPr>
        <sz val="11.5"/>
        <color theme="1"/>
        <rFont val="Arial Narrow"/>
        <family val="2"/>
        <charset val="1"/>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</si>
  <si>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t>CONTRATO PAPSIVI</t>
  </si>
  <si>
    <t>CONTRATO MUJERES APOYO</t>
  </si>
  <si>
    <t>MAYO   DE 2026</t>
  </si>
  <si>
    <r>
      <t xml:space="preserve">TOTAL CONTRATACION VIGENCIA 01 DE  MAYO DE 2026 A 31 DE MAYO   DE 2026   </t>
    </r>
    <r>
      <rPr>
        <sz val="14"/>
        <color theme="9" tint="-0.499984740745262"/>
        <rFont val="Cambria"/>
        <family val="1"/>
      </rPr>
      <t xml:space="preserve">(No se incluye el valor que se recibe por arrendamiento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</si>
</sst>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_-;\-&quot;$&quot;\ * #,##0_-;_-&quot;$&quot;\ * &quot;-&quot;??_-;_-@_-"/>
    <numFmt numFmtId="167" formatCode="[$$-240A]\ #,##0;[Red][$$-240A]\ #,##0"/>
    <numFmt numFmtId="168" formatCode="_-[$$-240A]\ * #,##0_-;\-[$$-240A]\ * #,##0_-;_-[$$-240A]\ * &quot;-&quot;??_-;_-@_-"/>
    <numFmt numFmtId="169" formatCode="d/m/yyyy"/>
    <numFmt numFmtId="170" formatCode="_-&quot;$&quot;\ * #,##0_-;\-&quot;$&quot;\ * #,##0_-;_-&quot;$&quot;\ * &quot;-&quot;??_-;_-@"/>
    <numFmt numFmtId="171" formatCode="dd/mm/yyyy"/>
  </numFmts>
  <fonts count="61" x14ac:knownFonts="1">
    <font>
      <sz val="11"/>
      <color theme="1"/>
      <name val="Calibri"/>
      <family val="2"/>
      <scheme val="minor"/>
    </font>
    <font>
      <sz val="11"/>
      <color theme="1"/>
      <name val="Calibri"/>
      <family val="2"/>
      <scheme val="minor"/>
    </font>
    <font>
      <sz val="10"/>
      <name val="Arial"/>
      <family val="2"/>
    </font>
    <font>
      <sz val="8"/>
      <name val="Arial"/>
      <family val="2"/>
    </font>
    <font>
      <sz val="8"/>
      <color indexed="81"/>
      <name val="Arial Narrow"/>
      <family val="2"/>
    </font>
    <font>
      <sz val="9"/>
      <color indexed="81"/>
      <name val="Tahoma"/>
      <family val="2"/>
    </font>
    <font>
      <sz val="16"/>
      <color theme="1"/>
      <name val="Arial"/>
      <family val="2"/>
    </font>
    <font>
      <b/>
      <sz val="10"/>
      <name val="Arial Narrow"/>
      <family val="2"/>
    </font>
    <font>
      <sz val="10"/>
      <name val="Arial Narrow"/>
      <family val="2"/>
    </font>
    <font>
      <b/>
      <sz val="18"/>
      <name val="Calibri"/>
      <family val="2"/>
      <scheme val="minor"/>
    </font>
    <font>
      <sz val="11"/>
      <color theme="1"/>
      <name val="Arial"/>
      <family val="2"/>
    </font>
    <font>
      <b/>
      <sz val="11"/>
      <color rgb="FF385723"/>
      <name val="Arial"/>
      <family val="2"/>
    </font>
    <font>
      <b/>
      <sz val="14"/>
      <color rgb="FF385723"/>
      <name val="Arial"/>
      <family val="2"/>
    </font>
    <font>
      <sz val="11"/>
      <name val="Calibri"/>
      <family val="2"/>
      <scheme val="minor"/>
    </font>
    <font>
      <b/>
      <sz val="11"/>
      <name val="Calibri"/>
      <family val="2"/>
      <scheme val="minor"/>
    </font>
    <font>
      <sz val="11"/>
      <color theme="1"/>
      <name val="Cambria"/>
      <family val="1"/>
    </font>
    <font>
      <b/>
      <sz val="11"/>
      <color theme="1"/>
      <name val="Calibri"/>
      <family val="2"/>
      <scheme val="minor"/>
    </font>
    <font>
      <b/>
      <sz val="14"/>
      <color rgb="FF385723"/>
      <name val="Cambria"/>
      <family val="1"/>
    </font>
    <font>
      <b/>
      <sz val="14"/>
      <name val="Cambria"/>
      <family val="1"/>
    </font>
    <font>
      <sz val="14"/>
      <color rgb="FF000000"/>
      <name val="Cambria"/>
      <family val="1"/>
    </font>
    <font>
      <sz val="14"/>
      <name val="Cambria"/>
      <family val="1"/>
    </font>
    <font>
      <b/>
      <sz val="14"/>
      <color theme="1"/>
      <name val="Cambria"/>
      <family val="1"/>
    </font>
    <font>
      <sz val="14"/>
      <color rgb="FFFF0000"/>
      <name val="Cambria"/>
      <family val="1"/>
    </font>
    <font>
      <vertAlign val="superscript"/>
      <sz val="14"/>
      <color theme="1"/>
      <name val="Cambria"/>
      <family val="1"/>
    </font>
    <font>
      <b/>
      <sz val="14"/>
      <color theme="9" tint="-0.499984740745262"/>
      <name val="Cambria"/>
      <family val="1"/>
    </font>
    <font>
      <sz val="14"/>
      <color theme="9" tint="-0.499984740745262"/>
      <name val="Cambria"/>
      <family val="1"/>
    </font>
    <font>
      <sz val="11"/>
      <color theme="1"/>
      <name val="Arial Narrow"/>
      <family val="2"/>
    </font>
    <font>
      <sz val="12"/>
      <color theme="1"/>
      <name val="Arial Narrow"/>
      <family val="2"/>
    </font>
    <font>
      <sz val="9"/>
      <color theme="1"/>
      <name val="Arial"/>
      <family val="2"/>
    </font>
    <font>
      <b/>
      <sz val="8"/>
      <name val="Arial"/>
      <family val="2"/>
    </font>
    <font>
      <sz val="11"/>
      <name val="Cambria"/>
      <family val="1"/>
    </font>
    <font>
      <sz val="11"/>
      <color theme="1"/>
      <name val="Calibri"/>
      <family val="2"/>
    </font>
    <font>
      <sz val="9"/>
      <color theme="1"/>
      <name val="Arial"/>
    </font>
    <font>
      <sz val="11"/>
      <color theme="1"/>
      <name val="Arial Narrow"/>
    </font>
    <font>
      <sz val="11"/>
      <color theme="1"/>
      <name val="Calibri"/>
    </font>
    <font>
      <sz val="12"/>
      <color theme="1"/>
      <name val="Arial Narrow"/>
    </font>
    <font>
      <sz val="9"/>
      <color theme="1"/>
      <name val="Calibri Light"/>
      <family val="2"/>
      <scheme val="major"/>
    </font>
    <font>
      <sz val="11"/>
      <color theme="1"/>
      <name val="Calibri Light"/>
      <family val="2"/>
      <scheme val="major"/>
    </font>
    <font>
      <sz val="12"/>
      <color theme="1"/>
      <name val="Calibri Light"/>
      <family val="2"/>
      <scheme val="major"/>
    </font>
    <font>
      <sz val="12"/>
      <color rgb="FF000000"/>
      <name val="Calibri Light"/>
      <family val="2"/>
      <scheme val="major"/>
    </font>
    <font>
      <sz val="11"/>
      <color rgb="FF000000"/>
      <name val="Calibri Light"/>
      <family val="2"/>
      <scheme val="major"/>
    </font>
    <font>
      <sz val="11.5"/>
      <color theme="1"/>
      <name val="Arial Narrow"/>
      <family val="2"/>
    </font>
    <font>
      <sz val="11"/>
      <color theme="1"/>
      <name val="Arial Narrow"/>
      <family val="2"/>
      <charset val="1"/>
    </font>
    <font>
      <sz val="11.5"/>
      <color theme="1"/>
      <name val="Arial Narrow"/>
      <family val="2"/>
      <charset val="1"/>
    </font>
    <font>
      <sz val="12"/>
      <color theme="1"/>
      <name val="Arial Narrow"/>
      <family val="2"/>
      <charset val="1"/>
    </font>
    <font>
      <sz val="12"/>
      <color rgb="FF000000"/>
      <name val="Arial Narrow"/>
      <family val="2"/>
      <charset val="1"/>
    </font>
    <font>
      <sz val="11"/>
      <color theme="1"/>
      <name val="Arial"/>
      <family val="2"/>
      <charset val="1"/>
    </font>
    <font>
      <sz val="11.5"/>
      <color rgb="FF000000"/>
      <name val="Arial Narrow"/>
      <family val="2"/>
      <charset val="1"/>
    </font>
    <font>
      <sz val="11.5"/>
      <color rgb="FF000000"/>
      <name val="Arial Narrow"/>
      <family val="2"/>
    </font>
    <font>
      <sz val="12"/>
      <color rgb="FF000000"/>
      <name val="Arial Narrow"/>
      <family val="2"/>
    </font>
    <font>
      <sz val="11"/>
      <color rgb="FF000000"/>
      <name val="Arial Narrow"/>
      <family val="2"/>
    </font>
    <font>
      <b/>
      <sz val="12"/>
      <color rgb="FF000000"/>
      <name val="Arial"/>
      <family val="2"/>
    </font>
    <font>
      <sz val="12"/>
      <color theme="1"/>
      <name val="Arial"/>
      <family val="2"/>
    </font>
    <font>
      <sz val="12"/>
      <color rgb="FF000000"/>
      <name val="Arial"/>
      <family val="2"/>
    </font>
    <font>
      <sz val="11"/>
      <color rgb="FF000000"/>
      <name val="Arial"/>
      <family val="2"/>
    </font>
    <font>
      <sz val="10"/>
      <color theme="1"/>
      <name val="Arial Narrow"/>
      <family val="2"/>
      <charset val="1"/>
    </font>
    <font>
      <sz val="10"/>
      <color rgb="FF000000"/>
      <name val="Arial Narrow"/>
      <family val="2"/>
      <charset val="1"/>
    </font>
    <font>
      <sz val="12"/>
      <color theme="1"/>
      <name val="Arial"/>
      <family val="2"/>
      <charset val="1"/>
    </font>
    <font>
      <sz val="12"/>
      <color rgb="FF000000"/>
      <name val="Arial"/>
      <family val="2"/>
      <charset val="1"/>
    </font>
    <font>
      <sz val="14"/>
      <name val="Arial Narrow"/>
      <family val="2"/>
    </font>
    <font>
      <sz val="12"/>
      <name val="Arial Narrow"/>
      <family val="2"/>
    </font>
  </fonts>
  <fills count="10">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59999389629810485"/>
        <bgColor indexed="65"/>
      </patternFill>
    </fill>
    <fill>
      <patternFill patternType="solid">
        <fgColor theme="7"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rgb="FFFFFFFF"/>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8">
    <xf numFmtId="0" fontId="0" fillId="0" borderId="0"/>
    <xf numFmtId="0" fontId="2" fillId="0" borderId="0"/>
    <xf numFmtId="16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1" fillId="8" borderId="0" applyNumberFormat="0" applyBorder="0" applyAlignment="0" applyProtection="0"/>
  </cellStyleXfs>
  <cellXfs count="263">
    <xf numFmtId="0" fontId="0" fillId="0" borderId="0" xfId="0"/>
    <xf numFmtId="0" fontId="3" fillId="0" borderId="0" xfId="0" applyFont="1" applyFill="1" applyBorder="1"/>
    <xf numFmtId="0" fontId="6" fillId="0" borderId="0" xfId="0" applyFont="1"/>
    <xf numFmtId="3" fontId="6" fillId="0" borderId="0" xfId="0" applyNumberFormat="1" applyFont="1"/>
    <xf numFmtId="0" fontId="3" fillId="0" borderId="0" xfId="0" applyFont="1" applyBorder="1"/>
    <xf numFmtId="0" fontId="3" fillId="0" borderId="0" xfId="0" applyFont="1" applyBorder="1" applyAlignment="1">
      <alignment horizontal="center"/>
    </xf>
    <xf numFmtId="0" fontId="8" fillId="3" borderId="0" xfId="0" applyFont="1" applyFill="1"/>
    <xf numFmtId="0" fontId="8" fillId="3" borderId="0" xfId="0" applyFont="1" applyFill="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xf>
    <xf numFmtId="0" fontId="10" fillId="0" borderId="0" xfId="0" applyFont="1"/>
    <xf numFmtId="0" fontId="11" fillId="3" borderId="2" xfId="0" applyFont="1" applyFill="1" applyBorder="1" applyAlignment="1">
      <alignment horizontal="center" vertical="center" wrapText="1" readingOrder="1"/>
    </xf>
    <xf numFmtId="0" fontId="11" fillId="3" borderId="0" xfId="0" applyFont="1" applyFill="1" applyBorder="1" applyAlignment="1">
      <alignment horizontal="center" vertical="center" wrapText="1" readingOrder="1"/>
    </xf>
    <xf numFmtId="1" fontId="7" fillId="5" borderId="16" xfId="0" applyNumberFormat="1"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wrapText="1"/>
    </xf>
    <xf numFmtId="0" fontId="15" fillId="0" borderId="0" xfId="0" applyFont="1" applyFill="1" applyBorder="1" applyAlignment="1">
      <alignment horizontal="left" vertical="top"/>
    </xf>
    <xf numFmtId="0" fontId="15" fillId="0" borderId="0" xfId="0" applyFont="1" applyFill="1" applyBorder="1" applyAlignment="1">
      <alignment horizontal="left" vertical="top" wrapText="1"/>
    </xf>
    <xf numFmtId="14" fontId="15" fillId="0" borderId="0" xfId="0" applyNumberFormat="1" applyFont="1" applyFill="1" applyBorder="1" applyAlignment="1">
      <alignment horizontal="left" vertical="top"/>
    </xf>
    <xf numFmtId="0" fontId="17" fillId="3" borderId="2" xfId="0" applyFont="1" applyFill="1" applyBorder="1" applyAlignment="1">
      <alignment horizontal="center" vertical="center" wrapText="1" readingOrder="1"/>
    </xf>
    <xf numFmtId="0" fontId="17" fillId="3" borderId="0" xfId="0" applyFont="1" applyFill="1" applyBorder="1" applyAlignment="1">
      <alignment horizontal="center" vertical="center" wrapText="1" readingOrder="1"/>
    </xf>
    <xf numFmtId="0" fontId="19" fillId="5" borderId="1" xfId="0" applyFont="1" applyFill="1" applyBorder="1" applyAlignment="1">
      <alignment horizontal="left" vertical="center" wrapText="1" readingOrder="1"/>
    </xf>
    <xf numFmtId="0" fontId="19" fillId="3" borderId="1" xfId="0" applyFont="1" applyFill="1" applyBorder="1" applyAlignment="1">
      <alignment horizontal="left" vertical="center" wrapText="1" readingOrder="1"/>
    </xf>
    <xf numFmtId="0" fontId="22" fillId="5" borderId="1" xfId="0" applyFont="1" applyFill="1" applyBorder="1" applyAlignment="1">
      <alignment horizontal="left" vertical="center" wrapText="1" readingOrder="1"/>
    </xf>
    <xf numFmtId="0" fontId="23" fillId="3" borderId="0" xfId="0" applyFont="1" applyFill="1" applyBorder="1" applyAlignment="1">
      <alignment horizontal="center" vertical="center"/>
    </xf>
    <xf numFmtId="0" fontId="21" fillId="3" borderId="0" xfId="0" applyFont="1" applyFill="1" applyBorder="1" applyAlignment="1">
      <alignment horizontal="center" vertical="center"/>
    </xf>
    <xf numFmtId="1" fontId="24" fillId="6" borderId="10" xfId="0" applyNumberFormat="1" applyFont="1" applyFill="1" applyBorder="1" applyAlignment="1">
      <alignment horizontal="center" vertical="center" wrapText="1"/>
    </xf>
    <xf numFmtId="165" fontId="13" fillId="3" borderId="0" xfId="2" applyNumberFormat="1" applyFont="1" applyFill="1"/>
    <xf numFmtId="165" fontId="14" fillId="5" borderId="17" xfId="2" applyNumberFormat="1" applyFont="1" applyFill="1" applyBorder="1" applyAlignment="1">
      <alignment horizontal="center" vertical="center"/>
    </xf>
    <xf numFmtId="165" fontId="13" fillId="0" borderId="0" xfId="2" applyNumberFormat="1" applyFont="1" applyBorder="1"/>
    <xf numFmtId="42" fontId="20" fillId="5" borderId="1" xfId="3" applyFont="1" applyFill="1" applyBorder="1" applyAlignment="1">
      <alignment horizontal="right" vertical="center" wrapText="1"/>
    </xf>
    <xf numFmtId="42" fontId="20" fillId="3" borderId="1" xfId="3" applyFont="1" applyFill="1" applyBorder="1" applyAlignment="1">
      <alignment horizontal="right" vertical="center" wrapText="1"/>
    </xf>
    <xf numFmtId="42" fontId="19" fillId="5" borderId="1" xfId="3" applyFont="1" applyFill="1" applyBorder="1" applyAlignment="1">
      <alignment horizontal="right" vertical="center"/>
    </xf>
    <xf numFmtId="42" fontId="20" fillId="3" borderId="0" xfId="3" applyFont="1" applyFill="1" applyBorder="1" applyAlignment="1">
      <alignment horizontal="center" vertical="center" wrapText="1"/>
    </xf>
    <xf numFmtId="42" fontId="24" fillId="6" borderId="11" xfId="3" applyFont="1" applyFill="1" applyBorder="1" applyAlignment="1">
      <alignment horizontal="right" vertical="center" wrapText="1"/>
    </xf>
    <xf numFmtId="42" fontId="18" fillId="3" borderId="3" xfId="3" applyFont="1" applyFill="1" applyBorder="1" applyAlignment="1">
      <alignment horizontal="right" vertical="center" wrapText="1"/>
    </xf>
    <xf numFmtId="3" fontId="21" fillId="0" borderId="5" xfId="0" applyNumberFormat="1" applyFont="1" applyBorder="1" applyAlignment="1">
      <alignment horizontal="center"/>
    </xf>
    <xf numFmtId="3" fontId="20" fillId="5" borderId="1" xfId="0" applyNumberFormat="1" applyFont="1" applyFill="1" applyBorder="1" applyAlignment="1">
      <alignment horizontal="center" vertical="center" wrapText="1"/>
    </xf>
    <xf numFmtId="3" fontId="20" fillId="3" borderId="1" xfId="0" applyNumberFormat="1" applyFont="1" applyFill="1" applyBorder="1" applyAlignment="1">
      <alignment horizontal="center" vertical="center" wrapText="1"/>
    </xf>
    <xf numFmtId="0" fontId="15" fillId="0" borderId="0" xfId="0" applyNumberFormat="1" applyFont="1" applyFill="1" applyBorder="1" applyAlignment="1">
      <alignment horizontal="left" vertical="top"/>
    </xf>
    <xf numFmtId="0" fontId="16" fillId="3" borderId="1" xfId="0" applyFont="1" applyFill="1" applyBorder="1" applyAlignment="1">
      <alignment horizontal="left" vertical="top" wrapText="1"/>
    </xf>
    <xf numFmtId="1" fontId="7" fillId="5" borderId="19" xfId="0" applyNumberFormat="1" applyFont="1" applyFill="1" applyBorder="1" applyAlignment="1">
      <alignment horizontal="center" vertical="center"/>
    </xf>
    <xf numFmtId="0" fontId="7" fillId="5" borderId="20" xfId="0" applyFont="1" applyFill="1" applyBorder="1" applyAlignment="1">
      <alignment horizontal="center" vertical="center"/>
    </xf>
    <xf numFmtId="0" fontId="18" fillId="4" borderId="1" xfId="0" applyFont="1" applyFill="1" applyBorder="1" applyAlignment="1">
      <alignment horizontal="center" vertical="center" wrapText="1" readingOrder="1"/>
    </xf>
    <xf numFmtId="166" fontId="0" fillId="0" borderId="1" xfId="8" applyNumberFormat="1" applyFont="1" applyFill="1" applyBorder="1"/>
    <xf numFmtId="166" fontId="0" fillId="0" borderId="1" xfId="8" applyNumberFormat="1" applyFont="1" applyFill="1" applyBorder="1" applyAlignment="1">
      <alignment wrapText="1"/>
    </xf>
    <xf numFmtId="0" fontId="19" fillId="0" borderId="1" xfId="0" applyFont="1" applyFill="1" applyBorder="1" applyAlignment="1">
      <alignment horizontal="left" vertical="center" wrapText="1" readingOrder="1"/>
    </xf>
    <xf numFmtId="3" fontId="20" fillId="0" borderId="1" xfId="0" applyNumberFormat="1" applyFont="1" applyFill="1" applyBorder="1" applyAlignment="1">
      <alignment horizontal="center" vertical="center" wrapText="1"/>
    </xf>
    <xf numFmtId="42" fontId="20" fillId="0" borderId="1" xfId="3" applyFont="1" applyFill="1" applyBorder="1" applyAlignment="1">
      <alignment horizontal="right" vertical="center" wrapText="1"/>
    </xf>
    <xf numFmtId="42" fontId="6" fillId="0" borderId="0" xfId="0" applyNumberFormat="1" applyFont="1"/>
    <xf numFmtId="0" fontId="3" fillId="0" borderId="0" xfId="0" applyFont="1" applyFill="1" applyBorder="1" applyAlignment="1">
      <alignment horizontal="left" vertical="top"/>
    </xf>
    <xf numFmtId="0" fontId="0" fillId="0" borderId="1" xfId="0" applyFill="1" applyBorder="1"/>
    <xf numFmtId="14" fontId="0" fillId="0" borderId="1" xfId="0" applyNumberFormat="1" applyFill="1" applyBorder="1"/>
    <xf numFmtId="0" fontId="0" fillId="0" borderId="1" xfId="0" applyFill="1" applyBorder="1" applyAlignment="1">
      <alignment wrapText="1"/>
    </xf>
    <xf numFmtId="0" fontId="26" fillId="0" borderId="1" xfId="0" applyFont="1" applyFill="1" applyBorder="1" applyAlignment="1">
      <alignment wrapText="1"/>
    </xf>
    <xf numFmtId="0" fontId="7" fillId="5" borderId="21" xfId="0" applyFont="1" applyFill="1" applyBorder="1" applyAlignment="1">
      <alignment horizontal="center" vertical="center"/>
    </xf>
    <xf numFmtId="0" fontId="0" fillId="0" borderId="0" xfId="0" applyFill="1"/>
    <xf numFmtId="0" fontId="26" fillId="0" borderId="1" xfId="0" applyFont="1" applyFill="1" applyBorder="1" applyAlignment="1">
      <alignment horizontal="left" vertical="justify" wrapText="1"/>
    </xf>
    <xf numFmtId="0" fontId="7" fillId="5" borderId="1" xfId="0" applyFont="1" applyFill="1" applyBorder="1" applyAlignment="1">
      <alignment horizontal="center" vertical="center" wrapText="1"/>
    </xf>
    <xf numFmtId="0" fontId="8" fillId="0" borderId="0" xfId="0" applyFont="1" applyFill="1"/>
    <xf numFmtId="42" fontId="8" fillId="0" borderId="0" xfId="3" applyFont="1" applyFill="1"/>
    <xf numFmtId="165" fontId="13" fillId="0" borderId="0" xfId="2" applyNumberFormat="1" applyFont="1" applyFill="1"/>
    <xf numFmtId="0" fontId="8" fillId="0" borderId="0" xfId="0" applyFont="1" applyFill="1" applyAlignment="1">
      <alignment horizontal="center" vertical="center" wrapText="1"/>
    </xf>
    <xf numFmtId="0" fontId="16" fillId="0" borderId="1" xfId="27" applyFont="1" applyFill="1" applyBorder="1" applyAlignment="1">
      <alignment horizontal="center" vertical="center" wrapText="1"/>
    </xf>
    <xf numFmtId="42" fontId="16" fillId="0" borderId="1" xfId="3" applyFont="1" applyFill="1" applyBorder="1" applyAlignment="1">
      <alignment horizontal="center" vertical="center" wrapText="1"/>
    </xf>
    <xf numFmtId="166" fontId="16" fillId="0" borderId="1" xfId="3" applyNumberFormat="1" applyFont="1" applyFill="1" applyBorder="1" applyAlignment="1">
      <alignment horizontal="center" vertical="center" wrapText="1"/>
    </xf>
    <xf numFmtId="0" fontId="0" fillId="0" borderId="0" xfId="0" applyFont="1" applyFill="1" applyAlignment="1">
      <alignment wrapText="1"/>
    </xf>
    <xf numFmtId="0" fontId="0" fillId="0" borderId="0" xfId="0" applyFill="1" applyAlignment="1">
      <alignment wrapText="1"/>
    </xf>
    <xf numFmtId="166" fontId="0" fillId="0" borderId="0" xfId="3" applyNumberFormat="1" applyFont="1" applyFill="1"/>
    <xf numFmtId="0" fontId="0" fillId="0" borderId="0" xfId="0" applyFill="1" applyAlignment="1">
      <alignment horizontal="center" vertical="center" wrapText="1"/>
    </xf>
    <xf numFmtId="42" fontId="0" fillId="0" borderId="0" xfId="3" applyFont="1" applyFill="1"/>
    <xf numFmtId="0" fontId="26" fillId="0" borderId="1" xfId="0" applyFont="1" applyBorder="1" applyAlignment="1">
      <alignment horizontal="center" vertical="center" wrapText="1"/>
    </xf>
    <xf numFmtId="166" fontId="29" fillId="0" borderId="0" xfId="0" applyNumberFormat="1" applyFont="1" applyBorder="1"/>
    <xf numFmtId="0" fontId="29" fillId="0" borderId="0" xfId="0" applyFont="1" applyBorder="1"/>
    <xf numFmtId="0" fontId="6" fillId="0" borderId="0" xfId="0" applyFont="1" applyFill="1"/>
    <xf numFmtId="42" fontId="6" fillId="0" borderId="0" xfId="0" applyNumberFormat="1" applyFont="1" applyFill="1"/>
    <xf numFmtId="0" fontId="6" fillId="0" borderId="0" xfId="0" applyFont="1" applyFill="1" applyAlignment="1">
      <alignment horizontal="left"/>
    </xf>
    <xf numFmtId="42" fontId="6" fillId="0" borderId="0" xfId="0" applyNumberFormat="1" applyFont="1" applyFill="1" applyAlignment="1">
      <alignment horizontal="left"/>
    </xf>
    <xf numFmtId="1"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165" fontId="14" fillId="5" borderId="1" xfId="2" applyNumberFormat="1" applyFont="1" applyFill="1" applyBorder="1" applyAlignment="1">
      <alignment horizontal="center" vertical="center"/>
    </xf>
    <xf numFmtId="0" fontId="26" fillId="0" borderId="1" xfId="0" applyFont="1" applyBorder="1" applyAlignment="1">
      <alignment wrapText="1"/>
    </xf>
    <xf numFmtId="0" fontId="3" fillId="0" borderId="1" xfId="0" applyFont="1" applyBorder="1"/>
    <xf numFmtId="3" fontId="30" fillId="0" borderId="1" xfId="2" applyNumberFormat="1" applyFont="1" applyBorder="1" applyAlignment="1">
      <alignment vertical="top"/>
    </xf>
    <xf numFmtId="42" fontId="19" fillId="0" borderId="1" xfId="3" applyFont="1" applyFill="1" applyBorder="1" applyAlignment="1">
      <alignment horizontal="right" vertical="center"/>
    </xf>
    <xf numFmtId="166" fontId="3" fillId="0" borderId="0" xfId="0" applyNumberFormat="1" applyFont="1" applyBorder="1"/>
    <xf numFmtId="0" fontId="3" fillId="0" borderId="0" xfId="0" applyFont="1" applyFill="1" applyBorder="1" applyAlignment="1"/>
    <xf numFmtId="0" fontId="7" fillId="5" borderId="1" xfId="0" applyFont="1" applyFill="1" applyBorder="1" applyAlignment="1">
      <alignment horizontal="center" vertical="justify" wrapText="1"/>
    </xf>
    <xf numFmtId="14" fontId="0" fillId="0" borderId="1" xfId="0" applyNumberFormat="1" applyBorder="1" applyAlignment="1">
      <alignment horizontal="center" vertical="center"/>
    </xf>
    <xf numFmtId="0" fontId="0" fillId="0" borderId="0" xfId="0" applyFill="1" applyBorder="1" applyAlignment="1">
      <alignment wrapText="1"/>
    </xf>
    <xf numFmtId="0" fontId="27" fillId="0" borderId="0" xfId="0" applyFont="1" applyFill="1" applyBorder="1" applyAlignment="1">
      <alignment wrapText="1"/>
    </xf>
    <xf numFmtId="14" fontId="0" fillId="0" borderId="0" xfId="0" applyNumberFormat="1" applyFill="1" applyBorder="1" applyAlignment="1">
      <alignment wrapText="1"/>
    </xf>
    <xf numFmtId="0" fontId="0" fillId="0" borderId="0" xfId="0" applyBorder="1" applyAlignment="1">
      <alignment wrapText="1"/>
    </xf>
    <xf numFmtId="14" fontId="0" fillId="0" borderId="1" xfId="0" applyNumberFormat="1" applyBorder="1" applyAlignment="1">
      <alignment horizontal="center" vertical="center" wrapText="1"/>
    </xf>
    <xf numFmtId="3" fontId="3" fillId="0" borderId="0" xfId="0" applyNumberFormat="1" applyFont="1" applyBorder="1"/>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wrapText="1"/>
    </xf>
    <xf numFmtId="0" fontId="16" fillId="5" borderId="1" xfId="27" applyFont="1" applyFill="1" applyBorder="1" applyAlignment="1">
      <alignment horizontal="center" vertical="center" wrapText="1"/>
    </xf>
    <xf numFmtId="167" fontId="0" fillId="0" borderId="1" xfId="0" applyNumberFormat="1" applyBorder="1" applyAlignment="1">
      <alignment horizontal="center" vertical="center"/>
    </xf>
    <xf numFmtId="165" fontId="14" fillId="5" borderId="20" xfId="2" applyNumberFormat="1" applyFont="1" applyFill="1" applyBorder="1" applyAlignment="1">
      <alignment horizontal="center" vertical="center"/>
    </xf>
    <xf numFmtId="0" fontId="0" fillId="0" borderId="8" xfId="0" applyFill="1" applyBorder="1" applyAlignment="1">
      <alignment wrapText="1"/>
    </xf>
    <xf numFmtId="0" fontId="27" fillId="0" borderId="8" xfId="0" applyFont="1" applyFill="1" applyBorder="1" applyAlignment="1">
      <alignment wrapText="1"/>
    </xf>
    <xf numFmtId="14" fontId="0" fillId="0" borderId="8" xfId="0" applyNumberFormat="1" applyFill="1" applyBorder="1" applyAlignment="1">
      <alignment wrapText="1"/>
    </xf>
    <xf numFmtId="166" fontId="0" fillId="0" borderId="8" xfId="8" applyNumberFormat="1" applyFont="1" applyFill="1" applyBorder="1" applyAlignment="1">
      <alignment wrapText="1"/>
    </xf>
    <xf numFmtId="0" fontId="7" fillId="0" borderId="1" xfId="0" applyFont="1" applyFill="1" applyBorder="1" applyAlignment="1">
      <alignment horizontal="center" vertical="justify" wrapText="1"/>
    </xf>
    <xf numFmtId="3" fontId="0" fillId="0" borderId="1" xfId="0" applyNumberFormat="1" applyBorder="1" applyAlignment="1">
      <alignment horizontal="center" vertical="center" wrapText="1"/>
    </xf>
    <xf numFmtId="0" fontId="3" fillId="0" borderId="13" xfId="0" applyFont="1" applyBorder="1"/>
    <xf numFmtId="0" fontId="26" fillId="0" borderId="1" xfId="0" applyFont="1" applyBorder="1" applyAlignment="1">
      <alignment horizontal="center" wrapText="1"/>
    </xf>
    <xf numFmtId="0" fontId="26" fillId="0" borderId="1" xfId="0" applyFont="1" applyBorder="1" applyAlignment="1">
      <alignment horizontal="left" vertical="justify" wrapText="1"/>
    </xf>
    <xf numFmtId="3" fontId="6" fillId="0" borderId="0" xfId="0" applyNumberFormat="1" applyFont="1" applyFill="1"/>
    <xf numFmtId="3" fontId="18" fillId="4" borderId="5" xfId="0" applyNumberFormat="1" applyFont="1" applyFill="1" applyBorder="1" applyAlignment="1">
      <alignment horizontal="center" vertical="center" wrapText="1"/>
    </xf>
    <xf numFmtId="42" fontId="18" fillId="4" borderId="3" xfId="3" applyFont="1" applyFill="1" applyBorder="1" applyAlignment="1">
      <alignment horizontal="right" vertical="center" wrapText="1"/>
    </xf>
    <xf numFmtId="14" fontId="0" fillId="0" borderId="0" xfId="0" applyNumberFormat="1" applyBorder="1" applyAlignment="1">
      <alignment horizontal="center" vertical="center"/>
    </xf>
    <xf numFmtId="166" fontId="0" fillId="0" borderId="0" xfId="8" applyNumberFormat="1" applyFont="1" applyFill="1" applyBorder="1" applyAlignment="1">
      <alignment horizontal="center" vertical="center"/>
    </xf>
    <xf numFmtId="168" fontId="3" fillId="0" borderId="0" xfId="0" applyNumberFormat="1" applyFont="1" applyBorder="1"/>
    <xf numFmtId="1" fontId="7" fillId="5" borderId="22" xfId="0" applyNumberFormat="1" applyFont="1" applyFill="1" applyBorder="1" applyAlignment="1">
      <alignment horizontal="center" vertical="center"/>
    </xf>
    <xf numFmtId="169" fontId="31" fillId="0" borderId="24" xfId="0" applyNumberFormat="1" applyFont="1" applyBorder="1"/>
    <xf numFmtId="3" fontId="31" fillId="0" borderId="24" xfId="0" applyNumberFormat="1" applyFont="1" applyBorder="1"/>
    <xf numFmtId="170" fontId="3" fillId="0" borderId="0" xfId="0" applyNumberFormat="1" applyFont="1" applyBorder="1"/>
    <xf numFmtId="0" fontId="28" fillId="0" borderId="25" xfId="0" applyFont="1" applyBorder="1"/>
    <xf numFmtId="0" fontId="31" fillId="0" borderId="24" xfId="0" applyFont="1" applyBorder="1" applyAlignment="1">
      <alignment wrapText="1"/>
    </xf>
    <xf numFmtId="0" fontId="3" fillId="0" borderId="1" xfId="0" applyFont="1" applyFill="1" applyBorder="1" applyAlignment="1">
      <alignment horizontal="left" vertical="top"/>
    </xf>
    <xf numFmtId="0" fontId="31" fillId="0" borderId="1" xfId="0" applyFont="1" applyFill="1" applyBorder="1" applyAlignment="1">
      <alignment horizontal="center" vertical="center" wrapText="1"/>
    </xf>
    <xf numFmtId="0" fontId="31" fillId="0" borderId="1" xfId="0" applyFont="1" applyFill="1" applyBorder="1" applyAlignment="1">
      <alignment wrapText="1"/>
    </xf>
    <xf numFmtId="0" fontId="33" fillId="0" borderId="0" xfId="0" applyFont="1" applyAlignment="1">
      <alignment wrapText="1"/>
    </xf>
    <xf numFmtId="169" fontId="34" fillId="0" borderId="24" xfId="0" applyNumberFormat="1" applyFont="1" applyBorder="1" applyAlignment="1">
      <alignment horizontal="center" vertical="center"/>
    </xf>
    <xf numFmtId="170" fontId="34" fillId="0" borderId="24" xfId="0" applyNumberFormat="1" applyFont="1" applyBorder="1" applyAlignment="1">
      <alignment horizontal="center" vertical="center"/>
    </xf>
    <xf numFmtId="0" fontId="32" fillId="0" borderId="24" xfId="0" applyFont="1" applyBorder="1"/>
    <xf numFmtId="0" fontId="35" fillId="0" borderId="0" xfId="0" applyFont="1" applyAlignment="1">
      <alignment wrapText="1"/>
    </xf>
    <xf numFmtId="0" fontId="34" fillId="0" borderId="24" xfId="0" applyFont="1" applyBorder="1" applyAlignment="1">
      <alignment horizontal="center" vertical="center"/>
    </xf>
    <xf numFmtId="0" fontId="0" fillId="0" borderId="1" xfId="0" applyFont="1" applyFill="1" applyBorder="1" applyAlignment="1">
      <alignment wrapText="1"/>
    </xf>
    <xf numFmtId="42" fontId="0" fillId="0" borderId="1" xfId="3" applyFont="1" applyFill="1" applyBorder="1"/>
    <xf numFmtId="166" fontId="0" fillId="0" borderId="1" xfId="3" applyNumberFormat="1" applyFont="1" applyFill="1" applyBorder="1"/>
    <xf numFmtId="0" fontId="36"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169"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171" fontId="37" fillId="0" borderId="1" xfId="0" applyNumberFormat="1" applyFont="1" applyFill="1" applyBorder="1" applyAlignment="1">
      <alignment horizontal="center" vertical="center" wrapText="1"/>
    </xf>
    <xf numFmtId="171" fontId="38" fillId="0" borderId="1" xfId="0" applyNumberFormat="1" applyFont="1" applyFill="1" applyBorder="1" applyAlignment="1">
      <alignment horizontal="center" vertical="center" wrapText="1"/>
    </xf>
    <xf numFmtId="0" fontId="9" fillId="0" borderId="0" xfId="0" applyFont="1" applyFill="1" applyBorder="1" applyAlignment="1">
      <alignment vertical="center"/>
    </xf>
    <xf numFmtId="3" fontId="0" fillId="0" borderId="1" xfId="0" applyNumberFormat="1" applyFill="1" applyBorder="1"/>
    <xf numFmtId="0" fontId="7" fillId="5" borderId="3" xfId="0" applyFont="1" applyFill="1" applyBorder="1" applyAlignment="1">
      <alignment horizontal="center" vertical="center" wrapText="1"/>
    </xf>
    <xf numFmtId="0" fontId="28" fillId="0" borderId="1" xfId="0" applyFont="1" applyFill="1" applyBorder="1" applyAlignment="1">
      <alignment horizontal="center"/>
    </xf>
    <xf numFmtId="0" fontId="26" fillId="0" borderId="1" xfId="0" applyFont="1" applyFill="1" applyBorder="1" applyAlignment="1">
      <alignment horizontal="center" wrapText="1"/>
    </xf>
    <xf numFmtId="169" fontId="31" fillId="0" borderId="1" xfId="0" applyNumberFormat="1" applyFont="1" applyFill="1" applyBorder="1" applyAlignment="1">
      <alignment horizontal="center" vertical="center"/>
    </xf>
    <xf numFmtId="170" fontId="31" fillId="0" borderId="1" xfId="0" applyNumberFormat="1" applyFont="1" applyFill="1" applyBorder="1" applyAlignment="1">
      <alignment horizontal="center" vertical="center"/>
    </xf>
    <xf numFmtId="0" fontId="27" fillId="0" borderId="1" xfId="0" applyFont="1" applyFill="1" applyBorder="1" applyAlignment="1">
      <alignment wrapText="1"/>
    </xf>
    <xf numFmtId="0" fontId="8" fillId="0" borderId="1" xfId="0" applyFont="1" applyFill="1" applyBorder="1"/>
    <xf numFmtId="42" fontId="8" fillId="0" borderId="1" xfId="3" applyFont="1" applyFill="1" applyBorder="1"/>
    <xf numFmtId="165" fontId="13" fillId="0" borderId="1" xfId="2" applyNumberFormat="1" applyFont="1" applyFill="1" applyBorder="1"/>
    <xf numFmtId="0" fontId="8" fillId="0" borderId="1" xfId="0" applyFont="1" applyFill="1" applyBorder="1" applyAlignment="1">
      <alignment horizontal="center" vertical="center" wrapText="1"/>
    </xf>
    <xf numFmtId="0" fontId="36" fillId="0" borderId="8" xfId="0" applyFont="1" applyFill="1" applyBorder="1" applyAlignment="1">
      <alignment horizontal="center" vertical="center"/>
    </xf>
    <xf numFmtId="0" fontId="0" fillId="0" borderId="8" xfId="0" applyFill="1" applyBorder="1"/>
    <xf numFmtId="0" fontId="3" fillId="0" borderId="8" xfId="0" applyFont="1" applyFill="1" applyBorder="1" applyAlignment="1">
      <alignment horizontal="left" vertical="top"/>
    </xf>
    <xf numFmtId="0" fontId="28" fillId="0" borderId="25" xfId="0" applyFont="1" applyBorder="1" applyAlignment="1">
      <alignment horizontal="center"/>
    </xf>
    <xf numFmtId="0" fontId="42" fillId="0" borderId="1" xfId="0" applyFont="1" applyBorder="1"/>
    <xf numFmtId="0" fontId="44" fillId="0" borderId="1" xfId="0" applyFont="1" applyBorder="1" applyAlignment="1">
      <alignment wrapText="1"/>
    </xf>
    <xf numFmtId="14" fontId="0" fillId="0" borderId="1" xfId="0" applyNumberFormat="1" applyBorder="1"/>
    <xf numFmtId="3" fontId="0" fillId="0" borderId="1" xfId="0" applyNumberFormat="1" applyBorder="1"/>
    <xf numFmtId="0" fontId="31" fillId="0" borderId="1" xfId="0" applyFont="1" applyBorder="1" applyAlignment="1">
      <alignment wrapText="1"/>
    </xf>
    <xf numFmtId="0" fontId="1" fillId="0" borderId="1" xfId="0" applyFont="1" applyBorder="1" applyAlignment="1">
      <alignment horizontal="center" vertical="center" wrapText="1"/>
    </xf>
    <xf numFmtId="168" fontId="0" fillId="0" borderId="1" xfId="0" applyNumberFormat="1" applyBorder="1"/>
    <xf numFmtId="0" fontId="3" fillId="0" borderId="3" xfId="0" applyFont="1" applyFill="1" applyBorder="1" applyAlignment="1">
      <alignment horizontal="left" vertical="top"/>
    </xf>
    <xf numFmtId="0" fontId="37" fillId="0" borderId="8" xfId="0" applyFont="1" applyFill="1" applyBorder="1" applyAlignment="1">
      <alignment horizontal="center" vertical="center"/>
    </xf>
    <xf numFmtId="0" fontId="37" fillId="0" borderId="8" xfId="0" applyFont="1" applyFill="1" applyBorder="1" applyAlignment="1">
      <alignment horizontal="center" vertical="center" wrapText="1"/>
    </xf>
    <xf numFmtId="169" fontId="37" fillId="0" borderId="8" xfId="0" applyNumberFormat="1" applyFont="1" applyFill="1" applyBorder="1" applyAlignment="1">
      <alignment horizontal="center" vertical="center" wrapText="1"/>
    </xf>
    <xf numFmtId="3" fontId="37" fillId="0" borderId="8" xfId="0"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36" fillId="0" borderId="0" xfId="0" applyFont="1" applyFill="1" applyBorder="1" applyAlignment="1">
      <alignment horizontal="center" vertical="center"/>
    </xf>
    <xf numFmtId="0" fontId="27" fillId="0" borderId="0" xfId="0" applyFont="1" applyFill="1" applyBorder="1" applyAlignment="1">
      <alignment horizontal="justify" vertical="center" wrapText="1"/>
    </xf>
    <xf numFmtId="0" fontId="26" fillId="0" borderId="0" xfId="0" applyFont="1" applyFill="1" applyBorder="1" applyAlignment="1">
      <alignment wrapText="1"/>
    </xf>
    <xf numFmtId="14" fontId="31" fillId="0" borderId="0" xfId="0" applyNumberFormat="1" applyFont="1" applyFill="1" applyBorder="1" applyAlignment="1">
      <alignment horizontal="center" vertical="center"/>
    </xf>
    <xf numFmtId="0" fontId="16" fillId="0" borderId="0" xfId="27" applyFont="1" applyFill="1" applyBorder="1" applyAlignment="1">
      <alignment horizontal="center" vertical="center" wrapText="1"/>
    </xf>
    <xf numFmtId="3" fontId="31" fillId="0" borderId="0" xfId="0" applyNumberFormat="1" applyFont="1" applyFill="1" applyBorder="1" applyAlignment="1">
      <alignment horizontal="center" vertical="center"/>
    </xf>
    <xf numFmtId="0" fontId="31" fillId="0" borderId="0" xfId="0" applyFont="1" applyFill="1" applyBorder="1" applyAlignment="1">
      <alignment horizontal="center" vertical="center" wrapText="1"/>
    </xf>
    <xf numFmtId="0" fontId="41" fillId="0" borderId="0" xfId="0" applyFont="1" applyFill="1" applyBorder="1" applyAlignment="1">
      <alignment wrapText="1"/>
    </xf>
    <xf numFmtId="0" fontId="26" fillId="0" borderId="0" xfId="0" applyFont="1" applyFill="1" applyBorder="1" applyAlignment="1">
      <alignment horizontal="justify" vertical="center" wrapText="1"/>
    </xf>
    <xf numFmtId="0" fontId="26" fillId="0" borderId="0" xfId="0" applyFont="1" applyFill="1" applyBorder="1" applyAlignment="1">
      <alignment horizontal="justify" vertical="center"/>
    </xf>
    <xf numFmtId="0" fontId="41" fillId="0" borderId="0" xfId="0" applyFont="1" applyFill="1" applyBorder="1"/>
    <xf numFmtId="0" fontId="42" fillId="0" borderId="0" xfId="0" applyFont="1" applyFill="1" applyBorder="1" applyAlignment="1">
      <alignment wrapText="1"/>
    </xf>
    <xf numFmtId="0" fontId="43" fillId="0" borderId="0" xfId="0" applyFont="1" applyFill="1" applyBorder="1" applyAlignment="1">
      <alignment wrapText="1"/>
    </xf>
    <xf numFmtId="0" fontId="44" fillId="0" borderId="0" xfId="0" applyFont="1" applyFill="1" applyBorder="1" applyAlignment="1">
      <alignment wrapText="1"/>
    </xf>
    <xf numFmtId="0" fontId="0" fillId="0" borderId="0" xfId="0" applyFill="1" applyBorder="1"/>
    <xf numFmtId="0" fontId="0" fillId="0" borderId="0" xfId="0" applyFill="1" applyBorder="1" applyAlignment="1">
      <alignment horizontal="center" vertical="center" wrapText="1"/>
    </xf>
    <xf numFmtId="0" fontId="38" fillId="0" borderId="0" xfId="0" applyFont="1" applyFill="1" applyBorder="1" applyAlignment="1">
      <alignment horizontal="center" vertical="center" wrapText="1"/>
    </xf>
    <xf numFmtId="169" fontId="37"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0" xfId="0" applyFont="1" applyFill="1" applyBorder="1" applyAlignment="1">
      <alignment horizontal="center" vertical="center"/>
    </xf>
    <xf numFmtId="3" fontId="37" fillId="0" borderId="0" xfId="0" applyNumberFormat="1" applyFont="1" applyFill="1" applyBorder="1" applyAlignment="1">
      <alignment horizontal="center" vertical="center"/>
    </xf>
    <xf numFmtId="0" fontId="39" fillId="0" borderId="0" xfId="0" applyFont="1" applyFill="1" applyBorder="1" applyAlignment="1">
      <alignment horizontal="center" vertical="center" wrapText="1"/>
    </xf>
    <xf numFmtId="171" fontId="37" fillId="0" borderId="0" xfId="0" applyNumberFormat="1" applyFont="1" applyFill="1" applyBorder="1" applyAlignment="1">
      <alignment horizontal="center" vertical="center" wrapText="1"/>
    </xf>
    <xf numFmtId="0" fontId="38" fillId="0" borderId="0" xfId="0" applyFont="1" applyFill="1" applyBorder="1" applyAlignment="1">
      <alignment horizontal="center" vertical="center"/>
    </xf>
    <xf numFmtId="0" fontId="36" fillId="0" borderId="1" xfId="0" applyFont="1" applyBorder="1" applyAlignment="1">
      <alignment horizontal="center" vertical="center" wrapText="1"/>
    </xf>
    <xf numFmtId="0" fontId="42" fillId="0" borderId="1" xfId="0" applyFont="1" applyBorder="1" applyAlignment="1">
      <alignment wrapText="1"/>
    </xf>
    <xf numFmtId="14" fontId="31" fillId="0" borderId="1" xfId="0" applyNumberFormat="1" applyFont="1" applyBorder="1" applyAlignment="1">
      <alignment horizontal="center" vertical="center" wrapText="1"/>
    </xf>
    <xf numFmtId="168" fontId="31"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xf numFmtId="0" fontId="37" fillId="9" borderId="1" xfId="0" applyFont="1" applyFill="1" applyBorder="1" applyAlignment="1">
      <alignment horizontal="center" vertical="center" wrapText="1"/>
    </xf>
    <xf numFmtId="0" fontId="42" fillId="9" borderId="1" xfId="0" applyFont="1" applyFill="1" applyBorder="1" applyAlignment="1">
      <alignment horizontal="center" vertical="center" wrapText="1"/>
    </xf>
    <xf numFmtId="0" fontId="46" fillId="9" borderId="1" xfId="0" applyFont="1" applyFill="1" applyBorder="1" applyAlignment="1">
      <alignment horizontal="center" vertical="center" wrapText="1"/>
    </xf>
    <xf numFmtId="14" fontId="0" fillId="9" borderId="1" xfId="0" applyNumberFormat="1" applyFill="1" applyBorder="1" applyAlignment="1">
      <alignment horizontal="center" vertical="center"/>
    </xf>
    <xf numFmtId="3" fontId="0" fillId="9" borderId="1" xfId="0" applyNumberFormat="1" applyFill="1" applyBorder="1" applyAlignment="1">
      <alignment horizontal="center" vertical="center"/>
    </xf>
    <xf numFmtId="0" fontId="31" fillId="9" borderId="1" xfId="0" applyFont="1" applyFill="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0" fillId="0" borderId="1" xfId="0" applyBorder="1" applyAlignment="1">
      <alignment horizontal="center" vertical="center" wrapText="1"/>
    </xf>
    <xf numFmtId="0" fontId="36" fillId="0" borderId="1" xfId="0" applyFont="1" applyBorder="1" applyAlignment="1">
      <alignment horizontal="center" vertical="center"/>
    </xf>
    <xf numFmtId="0" fontId="57" fillId="0" borderId="1" xfId="0" applyFont="1" applyBorder="1" applyAlignment="1">
      <alignment horizontal="center" vertical="center" wrapText="1"/>
    </xf>
    <xf numFmtId="0" fontId="49" fillId="0" borderId="1" xfId="0" applyFont="1" applyBorder="1" applyAlignment="1">
      <alignment horizontal="center" vertical="center" wrapText="1"/>
    </xf>
    <xf numFmtId="14" fontId="31" fillId="0" borderId="1" xfId="0" applyNumberFormat="1" applyFont="1" applyBorder="1" applyAlignment="1">
      <alignment horizontal="center" vertical="center"/>
    </xf>
    <xf numFmtId="3" fontId="31" fillId="0" borderId="1" xfId="0" applyNumberFormat="1" applyFont="1" applyBorder="1" applyAlignment="1">
      <alignment horizontal="center" vertical="center"/>
    </xf>
    <xf numFmtId="0" fontId="9" fillId="3" borderId="0" xfId="0" applyFont="1" applyFill="1" applyBorder="1" applyAlignment="1">
      <alignment horizontal="center" vertical="center"/>
    </xf>
    <xf numFmtId="0" fontId="9" fillId="3" borderId="0" xfId="0" applyFont="1" applyFill="1" applyBorder="1" applyAlignment="1">
      <alignment horizontal="left" vertical="center"/>
    </xf>
    <xf numFmtId="0" fontId="16" fillId="5" borderId="20" xfId="27" applyFont="1" applyFill="1" applyBorder="1" applyAlignment="1">
      <alignment horizontal="center" vertical="center" wrapText="1"/>
    </xf>
    <xf numFmtId="0" fontId="16" fillId="5" borderId="21" xfId="27" applyFont="1" applyFill="1" applyBorder="1" applyAlignment="1">
      <alignment horizontal="center" vertical="center" wrapText="1"/>
    </xf>
    <xf numFmtId="42" fontId="16" fillId="5" borderId="20" xfId="3" applyFont="1" applyFill="1" applyBorder="1" applyAlignment="1">
      <alignment horizontal="center" vertical="center" wrapText="1"/>
    </xf>
    <xf numFmtId="42" fontId="16" fillId="5" borderId="21" xfId="3" applyFont="1" applyFill="1" applyBorder="1" applyAlignment="1">
      <alignment horizontal="center" vertical="center" wrapText="1"/>
    </xf>
    <xf numFmtId="0" fontId="16" fillId="5" borderId="18" xfId="27" applyFont="1" applyFill="1" applyBorder="1" applyAlignment="1">
      <alignment horizontal="center" vertical="center" wrapText="1"/>
    </xf>
    <xf numFmtId="0" fontId="16" fillId="5" borderId="23" xfId="27"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6" xfId="0" applyFont="1" applyFill="1" applyBorder="1" applyAlignment="1">
      <alignment horizontal="center" vertical="center"/>
    </xf>
    <xf numFmtId="3" fontId="21" fillId="2" borderId="3" xfId="0" applyNumberFormat="1" applyFont="1" applyFill="1" applyBorder="1" applyAlignment="1">
      <alignment horizontal="center" vertical="center"/>
    </xf>
    <xf numFmtId="0" fontId="21" fillId="2" borderId="8" xfId="0" applyFont="1" applyFill="1" applyBorder="1" applyAlignment="1">
      <alignment horizontal="center" vertical="center"/>
    </xf>
    <xf numFmtId="42" fontId="18" fillId="2" borderId="3" xfId="3" applyFont="1" applyFill="1" applyBorder="1" applyAlignment="1">
      <alignment horizontal="right" vertical="center" wrapText="1"/>
    </xf>
    <xf numFmtId="42" fontId="18" fillId="2" borderId="8" xfId="3" applyFont="1" applyFill="1" applyBorder="1" applyAlignment="1">
      <alignment horizontal="right" vertical="center" wrapText="1"/>
    </xf>
    <xf numFmtId="0" fontId="23" fillId="2" borderId="14" xfId="0" applyFont="1" applyFill="1" applyBorder="1" applyAlignment="1">
      <alignment horizontal="center" vertical="center"/>
    </xf>
    <xf numFmtId="0" fontId="23" fillId="2" borderId="15" xfId="0" applyFont="1" applyFill="1" applyBorder="1" applyAlignment="1">
      <alignment horizontal="center" vertical="center"/>
    </xf>
    <xf numFmtId="0" fontId="12" fillId="3" borderId="2" xfId="0" applyFont="1" applyFill="1" applyBorder="1" applyAlignment="1">
      <alignment horizontal="center" vertical="center" wrapText="1" readingOrder="1"/>
    </xf>
    <xf numFmtId="0" fontId="12" fillId="3" borderId="0" xfId="0" applyFont="1" applyFill="1" applyBorder="1" applyAlignment="1">
      <alignment horizontal="center" vertical="center" wrapText="1" readingOrder="1"/>
    </xf>
    <xf numFmtId="17" fontId="18" fillId="4" borderId="1" xfId="0" applyNumberFormat="1" applyFont="1" applyFill="1" applyBorder="1" applyAlignment="1">
      <alignment horizontal="center" vertical="center" wrapText="1" readingOrder="1"/>
    </xf>
    <xf numFmtId="0" fontId="18" fillId="4" borderId="1" xfId="0" applyFont="1" applyFill="1" applyBorder="1" applyAlignment="1">
      <alignment horizontal="center" vertical="center" wrapText="1" readingOrder="1"/>
    </xf>
    <xf numFmtId="0" fontId="18" fillId="3" borderId="1" xfId="0" applyFont="1" applyFill="1" applyBorder="1" applyAlignment="1">
      <alignment horizontal="center" vertical="center" wrapText="1" readingOrder="1"/>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7" borderId="4"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12" xfId="0" applyFont="1" applyFill="1" applyBorder="1" applyAlignment="1">
      <alignment horizontal="center" vertical="center" wrapText="1"/>
    </xf>
    <xf numFmtId="3" fontId="21" fillId="7" borderId="13" xfId="0" applyNumberFormat="1" applyFont="1" applyFill="1" applyBorder="1" applyAlignment="1">
      <alignment horizontal="center" vertical="center"/>
    </xf>
    <xf numFmtId="42" fontId="20" fillId="7" borderId="1" xfId="3" applyFont="1" applyFill="1" applyBorder="1" applyAlignment="1">
      <alignment horizontal="righ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3" fillId="0" borderId="0" xfId="0" applyFont="1" applyBorder="1" applyAlignment="1">
      <alignment horizontal="left" vertical="center"/>
    </xf>
    <xf numFmtId="0" fontId="27" fillId="0" borderId="1" xfId="0" applyFont="1" applyBorder="1" applyAlignment="1">
      <alignment wrapText="1"/>
    </xf>
    <xf numFmtId="0" fontId="10" fillId="0" borderId="1" xfId="0" applyFont="1" applyBorder="1" applyAlignment="1">
      <alignment wrapText="1"/>
    </xf>
    <xf numFmtId="0" fontId="55" fillId="0" borderId="1" xfId="0" applyFont="1" applyBorder="1" applyAlignment="1">
      <alignment wrapText="1"/>
    </xf>
    <xf numFmtId="0" fontId="45" fillId="0" borderId="1" xfId="0" applyFont="1" applyBorder="1" applyAlignment="1">
      <alignment wrapText="1"/>
    </xf>
    <xf numFmtId="0" fontId="59" fillId="0" borderId="0" xfId="0" applyFont="1" applyFill="1" applyBorder="1" applyAlignment="1">
      <alignment horizontal="left" vertical="top"/>
    </xf>
    <xf numFmtId="0" fontId="60" fillId="0" borderId="0" xfId="0" applyFont="1" applyFill="1" applyBorder="1" applyAlignment="1">
      <alignment horizontal="left" vertical="top"/>
    </xf>
  </cellXfs>
  <cellStyles count="28">
    <cellStyle name="40% - Énfasis1" xfId="27" builtinId="31"/>
    <cellStyle name="Moneda" xfId="8" builtinId="4"/>
    <cellStyle name="Moneda [0]" xfId="3" builtinId="7"/>
    <cellStyle name="Moneda [0] 2" xfId="4"/>
    <cellStyle name="Moneda [0] 3" xfId="10"/>
    <cellStyle name="Moneda [0] 3 2" xfId="26"/>
    <cellStyle name="Moneda 10" xfId="14"/>
    <cellStyle name="Moneda 11" xfId="15"/>
    <cellStyle name="Moneda 12" xfId="16"/>
    <cellStyle name="Moneda 13" xfId="17"/>
    <cellStyle name="Moneda 14" xfId="18"/>
    <cellStyle name="Moneda 14 2" xfId="19"/>
    <cellStyle name="Moneda 2" xfId="2"/>
    <cellStyle name="Moneda 23" xfId="20"/>
    <cellStyle name="Moneda 3" xfId="5"/>
    <cellStyle name="Moneda 31" xfId="21"/>
    <cellStyle name="Moneda 37" xfId="22"/>
    <cellStyle name="Moneda 4" xfId="6"/>
    <cellStyle name="Moneda 43" xfId="23"/>
    <cellStyle name="Moneda 5" xfId="7"/>
    <cellStyle name="Moneda 50" xfId="24"/>
    <cellStyle name="Moneda 56" xfId="25"/>
    <cellStyle name="Moneda 6" xfId="9"/>
    <cellStyle name="Moneda 7" xfId="11"/>
    <cellStyle name="Moneda 8" xfId="12"/>
    <cellStyle name="Moneda 9" xfId="1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8</xdr:row>
      <xdr:rowOff>0</xdr:rowOff>
    </xdr:from>
    <xdr:ext cx="184731" cy="264560"/>
    <xdr:sp macro="" textlink="">
      <xdr:nvSpPr>
        <xdr:cNvPr id="3" name="CuadroTexto 2"/>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4" name="CuadroTexto 3"/>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5" name="CuadroTexto 4"/>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6" name="CuadroTexto 5"/>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95252</xdr:colOff>
      <xdr:row>0</xdr:row>
      <xdr:rowOff>23813</xdr:rowOff>
    </xdr:from>
    <xdr:to>
      <xdr:col>1</xdr:col>
      <xdr:colOff>127002</xdr:colOff>
      <xdr:row>1</xdr:row>
      <xdr:rowOff>357187</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2" y="23813"/>
          <a:ext cx="1214438" cy="769937"/>
        </a:xfrm>
        <a:prstGeom prst="rect">
          <a:avLst/>
        </a:prstGeom>
        <a:noFill/>
        <a:ln>
          <a:noFill/>
        </a:ln>
      </xdr:spPr>
    </xdr:pic>
    <xdr:clientData/>
  </xdr:twoCellAnchor>
  <xdr:oneCellAnchor>
    <xdr:from>
      <xdr:col>4</xdr:col>
      <xdr:colOff>0</xdr:colOff>
      <xdr:row>8</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6</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6</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6</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6</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9" name="CuadroTexto 8"/>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10" name="CuadroTexto 9"/>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6</xdr:row>
      <xdr:rowOff>0</xdr:rowOff>
    </xdr:from>
    <xdr:ext cx="184731" cy="264560"/>
    <xdr:sp macro="" textlink="">
      <xdr:nvSpPr>
        <xdr:cNvPr id="11" name="CuadroTexto 10"/>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6</xdr:row>
      <xdr:rowOff>0</xdr:rowOff>
    </xdr:from>
    <xdr:ext cx="184731" cy="264560"/>
    <xdr:sp macro="" textlink="">
      <xdr:nvSpPr>
        <xdr:cNvPr id="12" name="CuadroTexto 11"/>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7</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7" name="CuadroTexto 3"/>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8" name="CuadroTexto 4"/>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9" name="CuadroTexto 8"/>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10" name="CuadroTexto 9"/>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1" name="CuadroTexto 3"/>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2" name="CuadroTexto 4"/>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57922</xdr:colOff>
      <xdr:row>20</xdr:row>
      <xdr:rowOff>0</xdr:rowOff>
    </xdr:from>
    <xdr:ext cx="184731" cy="264560"/>
    <xdr:sp macro="" textlink="">
      <xdr:nvSpPr>
        <xdr:cNvPr id="3" name="CuadroTexto 3"/>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20</xdr:row>
      <xdr:rowOff>0</xdr:rowOff>
    </xdr:from>
    <xdr:ext cx="184731" cy="264560"/>
    <xdr:sp macro="" textlink="">
      <xdr:nvSpPr>
        <xdr:cNvPr id="4" name="CuadroTexto 4"/>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20</xdr:row>
      <xdr:rowOff>0</xdr:rowOff>
    </xdr:from>
    <xdr:ext cx="184731" cy="264560"/>
    <xdr:sp macro="" textlink="">
      <xdr:nvSpPr>
        <xdr:cNvPr id="5" name="CuadroTexto 4"/>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20</xdr:row>
      <xdr:rowOff>0</xdr:rowOff>
    </xdr:from>
    <xdr:ext cx="184731" cy="264560"/>
    <xdr:sp macro="" textlink="">
      <xdr:nvSpPr>
        <xdr:cNvPr id="6" name="CuadroTexto 5"/>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20</xdr:row>
      <xdr:rowOff>0</xdr:rowOff>
    </xdr:from>
    <xdr:ext cx="184731" cy="264560"/>
    <xdr:sp macro="" textlink="">
      <xdr:nvSpPr>
        <xdr:cNvPr id="9" name="CuadroTexto 3"/>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20</xdr:row>
      <xdr:rowOff>0</xdr:rowOff>
    </xdr:from>
    <xdr:ext cx="184731" cy="264560"/>
    <xdr:sp macro="" textlink="">
      <xdr:nvSpPr>
        <xdr:cNvPr id="10" name="CuadroTexto 4"/>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114301</xdr:colOff>
      <xdr:row>0</xdr:row>
      <xdr:rowOff>11076</xdr:rowOff>
    </xdr:from>
    <xdr:to>
      <xdr:col>1</xdr:col>
      <xdr:colOff>825501</xdr:colOff>
      <xdr:row>3</xdr:row>
      <xdr:rowOff>0</xdr:rowOff>
    </xdr:to>
    <xdr:pic>
      <xdr:nvPicPr>
        <xdr:cNvPr id="1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1" y="11076"/>
          <a:ext cx="2018119" cy="775290"/>
        </a:xfrm>
        <a:prstGeom prst="rect">
          <a:avLst/>
        </a:prstGeom>
        <a:noFill/>
        <a:ln>
          <a:noFill/>
        </a:ln>
      </xdr:spPr>
    </xdr:pic>
    <xdr:clientData/>
  </xdr:twoCellAnchor>
  <xdr:oneCellAnchor>
    <xdr:from>
      <xdr:col>9</xdr:col>
      <xdr:colOff>57922</xdr:colOff>
      <xdr:row>20</xdr:row>
      <xdr:rowOff>0</xdr:rowOff>
    </xdr:from>
    <xdr:ext cx="184731" cy="264560"/>
    <xdr:sp macro="" textlink="">
      <xdr:nvSpPr>
        <xdr:cNvPr id="11" name="CuadroTexto 3"/>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20</xdr:row>
      <xdr:rowOff>0</xdr:rowOff>
    </xdr:from>
    <xdr:ext cx="184731" cy="264560"/>
    <xdr:sp macro="" textlink="">
      <xdr:nvSpPr>
        <xdr:cNvPr id="13" name="CuadroTexto 4"/>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20</xdr:row>
      <xdr:rowOff>0</xdr:rowOff>
    </xdr:from>
    <xdr:ext cx="184731" cy="264560"/>
    <xdr:sp macro="" textlink="">
      <xdr:nvSpPr>
        <xdr:cNvPr id="14"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20</xdr:row>
      <xdr:rowOff>0</xdr:rowOff>
    </xdr:from>
    <xdr:ext cx="184731" cy="264560"/>
    <xdr:sp macro="" textlink="">
      <xdr:nvSpPr>
        <xdr:cNvPr id="15"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20</xdr:row>
      <xdr:rowOff>0</xdr:rowOff>
    </xdr:from>
    <xdr:ext cx="184731" cy="264560"/>
    <xdr:sp macro="" textlink="">
      <xdr:nvSpPr>
        <xdr:cNvPr id="16"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20</xdr:row>
      <xdr:rowOff>0</xdr:rowOff>
    </xdr:from>
    <xdr:ext cx="184731" cy="264560"/>
    <xdr:sp macro="" textlink="">
      <xdr:nvSpPr>
        <xdr:cNvPr id="17"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8" name="CuadroTexto 3"/>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9" name="CuadroTexto 4"/>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0" name="CuadroTexto 3"/>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1" name="CuadroTexto 4"/>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2" name="CuadroTexto 3"/>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3" name="CuadroTexto 4"/>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20</xdr:row>
      <xdr:rowOff>0</xdr:rowOff>
    </xdr:from>
    <xdr:ext cx="184731" cy="264560"/>
    <xdr:sp macro="" textlink="">
      <xdr:nvSpPr>
        <xdr:cNvPr id="24"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20</xdr:row>
      <xdr:rowOff>0</xdr:rowOff>
    </xdr:from>
    <xdr:ext cx="184731" cy="264560"/>
    <xdr:sp macro="" textlink="">
      <xdr:nvSpPr>
        <xdr:cNvPr id="25"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20</xdr:row>
      <xdr:rowOff>0</xdr:rowOff>
    </xdr:from>
    <xdr:ext cx="184731" cy="264560"/>
    <xdr:sp macro="" textlink="">
      <xdr:nvSpPr>
        <xdr:cNvPr id="26"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20</xdr:row>
      <xdr:rowOff>0</xdr:rowOff>
    </xdr:from>
    <xdr:ext cx="184731" cy="264560"/>
    <xdr:sp macro="" textlink="">
      <xdr:nvSpPr>
        <xdr:cNvPr id="27"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57922</xdr:colOff>
      <xdr:row>123</xdr:row>
      <xdr:rowOff>0</xdr:rowOff>
    </xdr:from>
    <xdr:ext cx="184731" cy="264560"/>
    <xdr:sp macro="" textlink="">
      <xdr:nvSpPr>
        <xdr:cNvPr id="2"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123</xdr:row>
      <xdr:rowOff>0</xdr:rowOff>
    </xdr:from>
    <xdr:ext cx="184731" cy="264560"/>
    <xdr:sp macro="" textlink="">
      <xdr:nvSpPr>
        <xdr:cNvPr id="3"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123</xdr:row>
      <xdr:rowOff>0</xdr:rowOff>
    </xdr:from>
    <xdr:ext cx="184731" cy="264560"/>
    <xdr:sp macro="" textlink="">
      <xdr:nvSpPr>
        <xdr:cNvPr id="4"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123</xdr:row>
      <xdr:rowOff>0</xdr:rowOff>
    </xdr:from>
    <xdr:ext cx="184731" cy="264560"/>
    <xdr:sp macro="" textlink="">
      <xdr:nvSpPr>
        <xdr:cNvPr id="5"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123</xdr:row>
      <xdr:rowOff>0</xdr:rowOff>
    </xdr:from>
    <xdr:ext cx="184731" cy="264560"/>
    <xdr:sp macro="" textlink="">
      <xdr:nvSpPr>
        <xdr:cNvPr id="6"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123</xdr:row>
      <xdr:rowOff>0</xdr:rowOff>
    </xdr:from>
    <xdr:ext cx="184731" cy="264560"/>
    <xdr:sp macro="" textlink="">
      <xdr:nvSpPr>
        <xdr:cNvPr id="7"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123</xdr:row>
      <xdr:rowOff>0</xdr:rowOff>
    </xdr:from>
    <xdr:ext cx="184731" cy="264560"/>
    <xdr:sp macro="" textlink="">
      <xdr:nvSpPr>
        <xdr:cNvPr id="9"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123</xdr:row>
      <xdr:rowOff>0</xdr:rowOff>
    </xdr:from>
    <xdr:ext cx="184731" cy="264560"/>
    <xdr:sp macro="" textlink="">
      <xdr:nvSpPr>
        <xdr:cNvPr id="10"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123</xdr:row>
      <xdr:rowOff>0</xdr:rowOff>
    </xdr:from>
    <xdr:ext cx="184731" cy="264560"/>
    <xdr:sp macro="" textlink="">
      <xdr:nvSpPr>
        <xdr:cNvPr id="11"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123</xdr:row>
      <xdr:rowOff>0</xdr:rowOff>
    </xdr:from>
    <xdr:ext cx="184731" cy="264560"/>
    <xdr:sp macro="" textlink="">
      <xdr:nvSpPr>
        <xdr:cNvPr id="12"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123</xdr:row>
      <xdr:rowOff>0</xdr:rowOff>
    </xdr:from>
    <xdr:ext cx="184731" cy="264560"/>
    <xdr:sp macro="" textlink="">
      <xdr:nvSpPr>
        <xdr:cNvPr id="13"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123</xdr:row>
      <xdr:rowOff>0</xdr:rowOff>
    </xdr:from>
    <xdr:ext cx="184731" cy="264560"/>
    <xdr:sp macro="" textlink="">
      <xdr:nvSpPr>
        <xdr:cNvPr id="14"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5"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6"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7"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8"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9"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20"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142875</xdr:colOff>
      <xdr:row>0</xdr:row>
      <xdr:rowOff>0</xdr:rowOff>
    </xdr:from>
    <xdr:to>
      <xdr:col>1</xdr:col>
      <xdr:colOff>8505</xdr:colOff>
      <xdr:row>2</xdr:row>
      <xdr:rowOff>285750</xdr:rowOff>
    </xdr:to>
    <xdr:pic>
      <xdr:nvPicPr>
        <xdr:cNvPr id="21" name="Imagen 20"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0"/>
          <a:ext cx="1211036" cy="77390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39688</xdr:colOff>
      <xdr:row>0</xdr:row>
      <xdr:rowOff>269875</xdr:rowOff>
    </xdr:from>
    <xdr:to>
      <xdr:col>1</xdr:col>
      <xdr:colOff>71438</xdr:colOff>
      <xdr:row>3</xdr:row>
      <xdr:rowOff>0</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88" y="269875"/>
          <a:ext cx="1214438" cy="1039813"/>
        </a:xfrm>
        <a:prstGeom prst="rect">
          <a:avLst/>
        </a:prstGeom>
        <a:noFill/>
        <a:ln>
          <a:noFill/>
        </a:ln>
      </xdr:spPr>
    </xdr:pic>
    <xdr:clientData/>
  </xdr:twoCellAnchor>
  <xdr:oneCellAnchor>
    <xdr:from>
      <xdr:col>4</xdr:col>
      <xdr:colOff>0</xdr:colOff>
      <xdr:row>5</xdr:row>
      <xdr:rowOff>0</xdr:rowOff>
    </xdr:from>
    <xdr:ext cx="184731" cy="264560"/>
    <xdr:sp macro="" textlink="">
      <xdr:nvSpPr>
        <xdr:cNvPr id="3" name="CuadroTexto 2"/>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4" name="CuadroTexto 3"/>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5" name="CuadroTexto 4"/>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6" name="CuadroTexto 5"/>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16"/>
  <sheetViews>
    <sheetView zoomScale="120" zoomScaleNormal="120" workbookViewId="0">
      <selection activeCell="A4" sqref="A4"/>
    </sheetView>
  </sheetViews>
  <sheetFormatPr baseColWidth="10" defaultColWidth="23.7109375" defaultRowHeight="15" x14ac:dyDescent="0.25"/>
  <cols>
    <col min="1" max="1" width="17.7109375" style="5" customWidth="1"/>
    <col min="2" max="2" width="30.7109375" style="4" customWidth="1"/>
    <col min="3" max="3" width="57.5703125" style="4" customWidth="1"/>
    <col min="4" max="6" width="13.42578125" style="4" customWidth="1"/>
    <col min="7" max="7" width="10.85546875" style="4" customWidth="1"/>
    <col min="8" max="8" width="13.42578125" style="4" customWidth="1"/>
    <col min="9" max="9" width="20.5703125" style="29" customWidth="1"/>
    <col min="10" max="10" width="24" style="8" customWidth="1"/>
    <col min="11" max="16384" width="23.7109375" style="4"/>
  </cols>
  <sheetData>
    <row r="1" spans="1:11" ht="35.1" customHeight="1" x14ac:dyDescent="0.25">
      <c r="A1" s="6"/>
      <c r="B1" s="6"/>
      <c r="C1" s="6"/>
      <c r="D1" s="6"/>
      <c r="E1" s="6"/>
      <c r="F1" s="6"/>
      <c r="G1" s="6"/>
      <c r="H1" s="6"/>
      <c r="I1" s="27"/>
      <c r="J1" s="7"/>
    </row>
    <row r="2" spans="1:11" ht="35.1" customHeight="1" x14ac:dyDescent="0.2">
      <c r="A2" s="223" t="s">
        <v>33</v>
      </c>
      <c r="B2" s="223"/>
      <c r="C2" s="223"/>
      <c r="D2" s="223"/>
      <c r="E2" s="223"/>
      <c r="F2" s="223"/>
      <c r="G2" s="223"/>
      <c r="H2" s="223"/>
      <c r="I2" s="223"/>
      <c r="J2" s="223"/>
    </row>
    <row r="3" spans="1:11" ht="35.1" customHeight="1" thickBot="1" x14ac:dyDescent="0.25">
      <c r="A3" s="223" t="s">
        <v>59</v>
      </c>
      <c r="B3" s="223"/>
      <c r="C3" s="223"/>
      <c r="D3" s="223"/>
      <c r="E3" s="223"/>
      <c r="F3" s="223"/>
      <c r="G3" s="223"/>
      <c r="H3" s="223"/>
      <c r="I3" s="223"/>
      <c r="J3" s="223"/>
    </row>
    <row r="4" spans="1:11" ht="37.5" customHeight="1" x14ac:dyDescent="0.2">
      <c r="A4" s="13" t="s">
        <v>13</v>
      </c>
      <c r="B4" s="14" t="s">
        <v>1</v>
      </c>
      <c r="C4" s="14" t="s">
        <v>0</v>
      </c>
      <c r="D4" s="14" t="s">
        <v>2</v>
      </c>
      <c r="E4" s="14" t="s">
        <v>19</v>
      </c>
      <c r="F4" s="79" t="s">
        <v>53</v>
      </c>
      <c r="G4" s="97" t="s">
        <v>44</v>
      </c>
      <c r="H4" s="97" t="s">
        <v>38</v>
      </c>
      <c r="I4" s="28" t="s">
        <v>41</v>
      </c>
      <c r="J4" s="15" t="s">
        <v>48</v>
      </c>
    </row>
    <row r="5" spans="1:11" s="1" customFormat="1" ht="67.5" customHeight="1" x14ac:dyDescent="0.3">
      <c r="A5" s="119"/>
      <c r="B5" s="81"/>
      <c r="C5" s="81"/>
      <c r="D5" s="116"/>
      <c r="E5" s="116"/>
      <c r="F5" s="117"/>
      <c r="G5" s="88"/>
      <c r="H5" s="98"/>
      <c r="I5" s="117"/>
      <c r="J5" s="120"/>
    </row>
    <row r="6" spans="1:11" s="1" customFormat="1" ht="67.5" customHeight="1" x14ac:dyDescent="0.3">
      <c r="A6" s="107"/>
      <c r="B6" s="81"/>
      <c r="C6" s="108"/>
      <c r="D6" s="93"/>
      <c r="E6" s="93"/>
      <c r="F6" s="105"/>
      <c r="G6" s="88"/>
      <c r="H6" s="98"/>
      <c r="I6" s="96"/>
      <c r="J6" s="95"/>
    </row>
    <row r="7" spans="1:11" s="1" customFormat="1" ht="15" customHeight="1" x14ac:dyDescent="0.25">
      <c r="A7" s="89"/>
      <c r="B7" s="90"/>
      <c r="C7" s="90"/>
      <c r="D7" s="91"/>
      <c r="E7" s="91"/>
      <c r="F7" s="91"/>
      <c r="G7" s="91"/>
      <c r="H7" s="91"/>
      <c r="I7" s="103"/>
      <c r="J7" s="100" t="s">
        <v>20</v>
      </c>
    </row>
    <row r="8" spans="1:11" s="1" customFormat="1" ht="15" customHeight="1" x14ac:dyDescent="0.25">
      <c r="A8" s="16"/>
      <c r="B8" s="17"/>
      <c r="C8" s="17"/>
      <c r="D8" s="18"/>
      <c r="E8" s="39"/>
      <c r="F8" s="39"/>
      <c r="G8" s="39"/>
      <c r="H8" s="39"/>
      <c r="I8" s="45"/>
      <c r="J8" s="40" t="s">
        <v>32</v>
      </c>
      <c r="K8" s="83"/>
    </row>
    <row r="9" spans="1:11" ht="15" customHeight="1" x14ac:dyDescent="0.25">
      <c r="I9" s="45">
        <f>+I6</f>
        <v>0</v>
      </c>
      <c r="J9" s="40" t="s">
        <v>36</v>
      </c>
      <c r="K9" s="86"/>
    </row>
    <row r="10" spans="1:11" x14ac:dyDescent="0.25">
      <c r="C10" s="92"/>
      <c r="I10" s="4"/>
      <c r="J10" s="4"/>
    </row>
    <row r="11" spans="1:11" ht="11.25" x14ac:dyDescent="0.2">
      <c r="I11" s="4"/>
      <c r="J11" s="4"/>
    </row>
    <row r="12" spans="1:11" ht="11.25" x14ac:dyDescent="0.2">
      <c r="I12" s="4"/>
      <c r="J12" s="4"/>
    </row>
    <row r="13" spans="1:11" ht="11.25" x14ac:dyDescent="0.2">
      <c r="I13" s="4"/>
      <c r="J13" s="4"/>
    </row>
    <row r="14" spans="1:11" ht="11.25" x14ac:dyDescent="0.2">
      <c r="I14" s="4"/>
      <c r="J14" s="4"/>
    </row>
    <row r="16" spans="1:11" ht="16.5" x14ac:dyDescent="0.25">
      <c r="J16" s="71"/>
    </row>
  </sheetData>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A4" sqref="A4"/>
    </sheetView>
  </sheetViews>
  <sheetFormatPr baseColWidth="10" defaultRowHeight="15" x14ac:dyDescent="0.25"/>
  <sheetData>
    <row r="3" spans="1:1" x14ac:dyDescent="0.25">
      <c r="A3" t="s">
        <v>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A4" sqref="A4"/>
    </sheetView>
  </sheetViews>
  <sheetFormatPr baseColWidth="10" defaultRowHeight="15" x14ac:dyDescent="0.25"/>
  <sheetData>
    <row r="3" spans="1:1" x14ac:dyDescent="0.25">
      <c r="A3"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O14"/>
  <sheetViews>
    <sheetView zoomScale="120" zoomScaleNormal="120" workbookViewId="0">
      <selection activeCell="A2" sqref="A2:G2"/>
    </sheetView>
  </sheetViews>
  <sheetFormatPr baseColWidth="10" defaultColWidth="23.7109375" defaultRowHeight="15" x14ac:dyDescent="0.25"/>
  <cols>
    <col min="1" max="1" width="17.7109375" style="5" customWidth="1"/>
    <col min="2" max="2" width="30.7109375" style="4" customWidth="1"/>
    <col min="3" max="3" width="57.5703125" style="4" customWidth="1"/>
    <col min="4" max="5" width="13.42578125" style="4" customWidth="1"/>
    <col min="6" max="6" width="20.5703125" style="29" customWidth="1"/>
    <col min="7" max="7" width="20.7109375" style="8" customWidth="1"/>
    <col min="8" max="16384" width="23.7109375" style="4"/>
  </cols>
  <sheetData>
    <row r="1" spans="1:93" ht="35.1" customHeight="1" x14ac:dyDescent="0.25">
      <c r="A1" s="6"/>
      <c r="B1" s="6"/>
      <c r="C1" s="6"/>
      <c r="D1" s="6"/>
      <c r="E1" s="6"/>
      <c r="F1" s="27"/>
      <c r="G1" s="7"/>
    </row>
    <row r="2" spans="1:93" ht="35.1" customHeight="1" x14ac:dyDescent="0.2">
      <c r="A2" s="223" t="s">
        <v>23</v>
      </c>
      <c r="B2" s="223"/>
      <c r="C2" s="223"/>
      <c r="D2" s="223"/>
      <c r="E2" s="223"/>
      <c r="F2" s="223"/>
      <c r="G2" s="223"/>
    </row>
    <row r="3" spans="1:93" ht="35.1" customHeight="1" thickBot="1" x14ac:dyDescent="0.25">
      <c r="A3" s="224" t="s">
        <v>59</v>
      </c>
      <c r="B3" s="224"/>
      <c r="C3" s="224"/>
      <c r="D3" s="224"/>
      <c r="E3" s="224"/>
      <c r="F3" s="224"/>
      <c r="G3" s="224"/>
      <c r="H3" s="224"/>
      <c r="I3" s="224"/>
      <c r="J3" s="224"/>
    </row>
    <row r="4" spans="1:93" ht="37.5" customHeight="1" x14ac:dyDescent="0.2">
      <c r="A4" s="41" t="s">
        <v>13</v>
      </c>
      <c r="B4" s="42" t="s">
        <v>1</v>
      </c>
      <c r="C4" s="42" t="s">
        <v>0</v>
      </c>
      <c r="D4" s="42" t="s">
        <v>2</v>
      </c>
      <c r="E4" s="42" t="s">
        <v>19</v>
      </c>
      <c r="F4" s="99" t="s">
        <v>3</v>
      </c>
      <c r="G4" s="146" t="s">
        <v>5</v>
      </c>
    </row>
    <row r="5" spans="1:93" s="82" customFormat="1" ht="92.25" customHeight="1" x14ac:dyDescent="0.3">
      <c r="A5" s="147"/>
      <c r="B5" s="54"/>
      <c r="C5" s="148"/>
      <c r="D5" s="149"/>
      <c r="E5" s="149"/>
      <c r="F5" s="150"/>
      <c r="G5" s="122"/>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106"/>
    </row>
    <row r="6" spans="1:93" s="82" customFormat="1" ht="72.75" customHeight="1" x14ac:dyDescent="0.3">
      <c r="A6" s="147"/>
      <c r="B6" s="54"/>
      <c r="C6" s="151"/>
      <c r="D6" s="52"/>
      <c r="E6" s="52"/>
      <c r="F6" s="145"/>
      <c r="G6" s="12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106"/>
    </row>
    <row r="7" spans="1:93" ht="15" customHeight="1" x14ac:dyDescent="0.25">
      <c r="A7" s="100"/>
      <c r="B7" s="101"/>
      <c r="C7" s="101"/>
      <c r="D7" s="102"/>
      <c r="E7" s="102"/>
      <c r="F7" s="103">
        <f>SUM(F5:F6)</f>
        <v>0</v>
      </c>
      <c r="G7" s="100" t="s">
        <v>20</v>
      </c>
    </row>
    <row r="8" spans="1:93" x14ac:dyDescent="0.25">
      <c r="A8" s="16"/>
      <c r="B8" s="17"/>
      <c r="C8" s="17"/>
      <c r="D8" s="18"/>
      <c r="E8" s="39"/>
      <c r="F8" s="45">
        <f>+F7</f>
        <v>0</v>
      </c>
      <c r="G8" s="40" t="s">
        <v>4</v>
      </c>
      <c r="H8" s="4">
        <v>0</v>
      </c>
    </row>
    <row r="9" spans="1:93" x14ac:dyDescent="0.25">
      <c r="F9" s="45"/>
      <c r="G9" s="40"/>
    </row>
    <row r="10" spans="1:93" ht="11.25" x14ac:dyDescent="0.2">
      <c r="F10" s="4"/>
      <c r="G10" s="4"/>
    </row>
    <row r="11" spans="1:93" ht="11.25" x14ac:dyDescent="0.2">
      <c r="F11" s="4"/>
      <c r="G11" s="4"/>
    </row>
    <row r="12" spans="1:93" ht="11.25" x14ac:dyDescent="0.2">
      <c r="F12" s="4"/>
      <c r="G12" s="4"/>
    </row>
    <row r="13" spans="1:93" ht="11.25" x14ac:dyDescent="0.2">
      <c r="F13" s="4"/>
      <c r="G13" s="4"/>
    </row>
    <row r="14" spans="1:93" ht="11.25" x14ac:dyDescent="0.2">
      <c r="F14" s="4"/>
      <c r="G14" s="4"/>
    </row>
  </sheetData>
  <mergeCells count="2">
    <mergeCell ref="A2:G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10"/>
  <sheetViews>
    <sheetView topLeftCell="I1" zoomScale="81" zoomScaleNormal="81" workbookViewId="0">
      <selection activeCell="K6" sqref="K6:K9"/>
    </sheetView>
  </sheetViews>
  <sheetFormatPr baseColWidth="10" defaultColWidth="23.7109375" defaultRowHeight="11.25" x14ac:dyDescent="0.2"/>
  <cols>
    <col min="1" max="1" width="17.7109375" style="5" customWidth="1"/>
    <col min="2" max="2" width="49.42578125" style="4" customWidth="1"/>
    <col min="3" max="3" width="57.5703125" style="4" customWidth="1"/>
    <col min="4" max="7" width="13.42578125" style="4" customWidth="1"/>
    <col min="8" max="8" width="17.85546875" style="4" customWidth="1"/>
    <col min="9" max="9" width="16.7109375" style="4" customWidth="1"/>
    <col min="10" max="10" width="18.7109375" style="8" customWidth="1"/>
    <col min="11" max="16384" width="23.7109375" style="4"/>
  </cols>
  <sheetData>
    <row r="1" spans="1:10" ht="35.1" customHeight="1" x14ac:dyDescent="0.2">
      <c r="A1" s="6"/>
      <c r="B1" s="6"/>
      <c r="C1" s="6"/>
      <c r="D1" s="6"/>
      <c r="E1" s="6"/>
      <c r="F1" s="6"/>
      <c r="G1" s="6"/>
      <c r="H1" s="6"/>
      <c r="I1" s="6"/>
      <c r="J1" s="7"/>
    </row>
    <row r="2" spans="1:10" ht="35.1" customHeight="1" x14ac:dyDescent="0.2">
      <c r="A2" s="223" t="s">
        <v>49</v>
      </c>
      <c r="B2" s="223"/>
      <c r="C2" s="223"/>
      <c r="D2" s="223"/>
      <c r="E2" s="223"/>
      <c r="F2" s="223"/>
      <c r="G2" s="223"/>
      <c r="H2" s="223"/>
      <c r="I2" s="223"/>
      <c r="J2" s="223"/>
    </row>
    <row r="3" spans="1:10" ht="35.1" customHeight="1" thickBot="1" x14ac:dyDescent="0.25">
      <c r="A3" s="223" t="s">
        <v>59</v>
      </c>
      <c r="B3" s="223"/>
      <c r="C3" s="223"/>
      <c r="D3" s="223"/>
      <c r="E3" s="223"/>
      <c r="F3" s="223"/>
      <c r="G3" s="223"/>
      <c r="H3" s="223"/>
      <c r="I3" s="223"/>
      <c r="J3" s="223"/>
    </row>
    <row r="4" spans="1:10" ht="37.5" customHeight="1" x14ac:dyDescent="0.2">
      <c r="A4" s="41" t="s">
        <v>13</v>
      </c>
      <c r="B4" s="42" t="s">
        <v>1</v>
      </c>
      <c r="C4" s="42" t="s">
        <v>0</v>
      </c>
      <c r="D4" s="42" t="s">
        <v>2</v>
      </c>
      <c r="E4" s="42" t="s">
        <v>19</v>
      </c>
      <c r="F4" s="225" t="s">
        <v>47</v>
      </c>
      <c r="G4" s="225" t="s">
        <v>38</v>
      </c>
      <c r="H4" s="227" t="s">
        <v>27</v>
      </c>
      <c r="I4" s="227" t="s">
        <v>43</v>
      </c>
      <c r="J4" s="229" t="s">
        <v>28</v>
      </c>
    </row>
    <row r="5" spans="1:10" ht="39" customHeight="1" x14ac:dyDescent="0.2">
      <c r="A5" s="115"/>
      <c r="B5" s="55"/>
      <c r="C5" s="55"/>
      <c r="D5" s="55"/>
      <c r="E5" s="55"/>
      <c r="F5" s="226"/>
      <c r="G5" s="226"/>
      <c r="H5" s="228"/>
      <c r="I5" s="228"/>
      <c r="J5" s="230"/>
    </row>
    <row r="6" spans="1:10" s="1" customFormat="1" ht="122.25" customHeight="1" x14ac:dyDescent="0.3">
      <c r="A6" s="159"/>
      <c r="B6" s="160"/>
      <c r="C6" s="161"/>
      <c r="D6" s="162"/>
      <c r="E6" s="162"/>
      <c r="F6" s="63"/>
      <c r="G6" s="63"/>
      <c r="H6" s="150"/>
      <c r="I6" s="163"/>
      <c r="J6" s="164"/>
    </row>
    <row r="7" spans="1:10" ht="15" x14ac:dyDescent="0.25">
      <c r="F7" s="112"/>
      <c r="G7" s="113"/>
      <c r="H7" s="118">
        <f>SUM(H6:H6)</f>
        <v>0</v>
      </c>
      <c r="I7" s="114">
        <f>+I6</f>
        <v>0</v>
      </c>
      <c r="J7" s="100" t="s">
        <v>20</v>
      </c>
    </row>
    <row r="8" spans="1:10" ht="15" x14ac:dyDescent="0.2">
      <c r="H8" s="114">
        <v>0</v>
      </c>
      <c r="I8" s="114"/>
      <c r="J8" s="40" t="s">
        <v>32</v>
      </c>
    </row>
    <row r="9" spans="1:10" ht="15" x14ac:dyDescent="0.2">
      <c r="H9" s="118">
        <v>0</v>
      </c>
      <c r="I9" s="114">
        <f>+I6</f>
        <v>0</v>
      </c>
      <c r="J9" s="40" t="s">
        <v>46</v>
      </c>
    </row>
    <row r="10" spans="1:10" x14ac:dyDescent="0.2">
      <c r="I10" s="85"/>
      <c r="J10" s="4"/>
    </row>
  </sheetData>
  <autoFilter ref="A4:J9"/>
  <mergeCells count="7">
    <mergeCell ref="A2:J2"/>
    <mergeCell ref="A3:J3"/>
    <mergeCell ref="F4:F5"/>
    <mergeCell ref="G4:G5"/>
    <mergeCell ref="H4:H5"/>
    <mergeCell ref="I4:I5"/>
    <mergeCell ref="J4:J5"/>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18"/>
  <sheetViews>
    <sheetView zoomScale="84" zoomScaleNormal="84" workbookViewId="0">
      <selection activeCell="A4" sqref="A4"/>
    </sheetView>
  </sheetViews>
  <sheetFormatPr baseColWidth="10" defaultColWidth="23.7109375" defaultRowHeight="15" x14ac:dyDescent="0.25"/>
  <cols>
    <col min="1" max="1" width="17.7109375" style="5" customWidth="1"/>
    <col min="2" max="2" width="41.7109375" style="4" customWidth="1"/>
    <col min="3" max="3" width="57.5703125" style="4" customWidth="1"/>
    <col min="4" max="5" width="13.42578125" style="4" customWidth="1"/>
    <col min="6" max="6" width="18.5703125" style="4" customWidth="1"/>
    <col min="7" max="7" width="19.140625" style="4" customWidth="1"/>
    <col min="8" max="8" width="26.42578125" style="4" customWidth="1"/>
    <col min="9" max="9" width="20.5703125" style="29" customWidth="1"/>
    <col min="10" max="10" width="22.42578125" style="8" customWidth="1"/>
    <col min="11" max="16384" width="23.7109375" style="4"/>
  </cols>
  <sheetData>
    <row r="1" spans="1:10" ht="35.1" customHeight="1" x14ac:dyDescent="0.25">
      <c r="A1" s="6"/>
      <c r="B1" s="6"/>
      <c r="C1" s="6"/>
      <c r="D1" s="6"/>
      <c r="E1" s="6"/>
      <c r="F1" s="6"/>
      <c r="G1" s="6"/>
      <c r="H1" s="6"/>
      <c r="I1" s="27"/>
      <c r="J1" s="7"/>
    </row>
    <row r="2" spans="1:10" ht="35.1" customHeight="1" x14ac:dyDescent="0.2">
      <c r="A2" s="223" t="s">
        <v>50</v>
      </c>
      <c r="B2" s="223"/>
      <c r="C2" s="223"/>
      <c r="D2" s="223"/>
      <c r="E2" s="223"/>
      <c r="F2" s="223"/>
      <c r="G2" s="223"/>
      <c r="H2" s="223"/>
      <c r="I2" s="223"/>
      <c r="J2" s="223"/>
    </row>
    <row r="3" spans="1:10" ht="35.1" customHeight="1" x14ac:dyDescent="0.2">
      <c r="A3" s="223" t="s">
        <v>59</v>
      </c>
      <c r="B3" s="223"/>
      <c r="C3" s="223"/>
      <c r="D3" s="223"/>
      <c r="E3" s="223"/>
      <c r="F3" s="223"/>
      <c r="G3" s="223"/>
      <c r="H3" s="223"/>
      <c r="I3" s="223"/>
      <c r="J3" s="223"/>
    </row>
    <row r="4" spans="1:10" ht="37.5" customHeight="1" x14ac:dyDescent="0.2">
      <c r="A4" s="78" t="s">
        <v>13</v>
      </c>
      <c r="B4" s="79" t="s">
        <v>1</v>
      </c>
      <c r="C4" s="79" t="s">
        <v>0</v>
      </c>
      <c r="D4" s="79" t="s">
        <v>2</v>
      </c>
      <c r="E4" s="79" t="s">
        <v>19</v>
      </c>
      <c r="F4" s="87" t="s">
        <v>42</v>
      </c>
      <c r="G4" s="87" t="s">
        <v>39</v>
      </c>
      <c r="H4" s="87" t="s">
        <v>40</v>
      </c>
      <c r="I4" s="80" t="s">
        <v>41</v>
      </c>
      <c r="J4" s="58" t="s">
        <v>5</v>
      </c>
    </row>
    <row r="5" spans="1:10" ht="95.25" customHeight="1" x14ac:dyDescent="0.3">
      <c r="A5" s="127"/>
      <c r="B5" s="124"/>
      <c r="C5" s="128"/>
      <c r="D5" s="125"/>
      <c r="E5" s="125"/>
      <c r="F5" s="104"/>
      <c r="G5" s="104"/>
      <c r="H5" s="126"/>
      <c r="I5" s="126"/>
      <c r="J5" s="129"/>
    </row>
    <row r="6" spans="1:10" ht="15" customHeight="1" x14ac:dyDescent="0.3">
      <c r="A6" s="51"/>
      <c r="B6" s="54"/>
      <c r="C6" s="57"/>
      <c r="D6" s="52"/>
      <c r="E6" s="52"/>
      <c r="F6" s="52"/>
      <c r="G6" s="52"/>
      <c r="H6" s="52"/>
      <c r="I6" s="44">
        <v>0</v>
      </c>
      <c r="J6" s="40" t="s">
        <v>20</v>
      </c>
    </row>
    <row r="7" spans="1:10" x14ac:dyDescent="0.25">
      <c r="A7" s="16"/>
      <c r="B7" s="17"/>
      <c r="C7" s="17"/>
      <c r="D7" s="18"/>
      <c r="E7" s="39"/>
      <c r="F7" s="39"/>
      <c r="G7" s="39"/>
      <c r="H7" s="39"/>
      <c r="I7" s="44"/>
      <c r="J7" s="82" t="s">
        <v>36</v>
      </c>
    </row>
    <row r="8" spans="1:10" x14ac:dyDescent="0.25">
      <c r="I8" s="44">
        <v>0</v>
      </c>
      <c r="J8" s="82" t="s">
        <v>4</v>
      </c>
    </row>
    <row r="9" spans="1:10" ht="11.25" x14ac:dyDescent="0.2">
      <c r="I9" s="94"/>
      <c r="J9" s="4"/>
    </row>
    <row r="10" spans="1:10" ht="11.25" x14ac:dyDescent="0.2">
      <c r="I10" s="4"/>
      <c r="J10" s="4"/>
    </row>
    <row r="11" spans="1:10" ht="11.25" x14ac:dyDescent="0.2">
      <c r="I11" s="4"/>
      <c r="J11" s="4"/>
    </row>
    <row r="12" spans="1:10" ht="11.25" x14ac:dyDescent="0.2">
      <c r="I12" s="4"/>
    </row>
    <row r="13" spans="1:10" ht="11.25" x14ac:dyDescent="0.2">
      <c r="I13" s="4"/>
    </row>
    <row r="18" spans="3:3" x14ac:dyDescent="0.25">
      <c r="C18" s="85"/>
    </row>
  </sheetData>
  <autoFilter ref="A4:J8"/>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24"/>
  <sheetViews>
    <sheetView topLeftCell="C16" zoomScale="86" zoomScaleNormal="86" workbookViewId="0">
      <selection activeCell="I22" sqref="I22:I23"/>
    </sheetView>
  </sheetViews>
  <sheetFormatPr baseColWidth="10" defaultColWidth="23.7109375" defaultRowHeight="15" x14ac:dyDescent="0.25"/>
  <cols>
    <col min="1" max="1" width="19.5703125" style="56" customWidth="1"/>
    <col min="2" max="2" width="62.7109375" style="66" customWidth="1"/>
    <col min="3" max="3" width="57.5703125" style="67" customWidth="1"/>
    <col min="4" max="7" width="17.7109375" style="56" customWidth="1"/>
    <col min="8" max="9" width="23" style="70" customWidth="1"/>
    <col min="10" max="10" width="24.28515625" style="68" customWidth="1"/>
    <col min="11" max="11" width="26.42578125" style="69" customWidth="1"/>
    <col min="12" max="16384" width="23.7109375" style="50"/>
  </cols>
  <sheetData>
    <row r="1" spans="1:11" x14ac:dyDescent="0.25">
      <c r="A1" s="59"/>
      <c r="B1" s="59"/>
      <c r="C1" s="59"/>
      <c r="D1" s="59"/>
      <c r="E1" s="59"/>
      <c r="F1" s="59"/>
      <c r="G1" s="59"/>
      <c r="H1" s="60"/>
      <c r="I1" s="60"/>
      <c r="J1" s="61"/>
      <c r="K1" s="62"/>
    </row>
    <row r="2" spans="1:11" ht="23.25" x14ac:dyDescent="0.25">
      <c r="A2" s="231" t="s">
        <v>34</v>
      </c>
      <c r="B2" s="231"/>
      <c r="C2" s="231"/>
      <c r="D2" s="231"/>
      <c r="E2" s="231"/>
      <c r="F2" s="231"/>
      <c r="G2" s="231"/>
      <c r="H2" s="231"/>
      <c r="I2" s="231"/>
      <c r="J2" s="231"/>
      <c r="K2" s="231"/>
    </row>
    <row r="3" spans="1:11" ht="23.25" x14ac:dyDescent="0.25">
      <c r="A3" s="231" t="s">
        <v>59</v>
      </c>
      <c r="B3" s="231"/>
      <c r="C3" s="231"/>
      <c r="D3" s="231"/>
      <c r="E3" s="231"/>
      <c r="F3" s="231"/>
      <c r="G3" s="231"/>
      <c r="H3" s="231"/>
      <c r="I3" s="231"/>
      <c r="J3" s="231"/>
      <c r="K3" s="231"/>
    </row>
    <row r="4" spans="1:11" ht="60" x14ac:dyDescent="0.25">
      <c r="A4" s="63" t="s">
        <v>29</v>
      </c>
      <c r="B4" s="63" t="s">
        <v>30</v>
      </c>
      <c r="C4" s="63" t="s">
        <v>24</v>
      </c>
      <c r="D4" s="63" t="s">
        <v>25</v>
      </c>
      <c r="E4" s="63" t="s">
        <v>26</v>
      </c>
      <c r="F4" s="63" t="s">
        <v>44</v>
      </c>
      <c r="G4" s="63" t="s">
        <v>38</v>
      </c>
      <c r="H4" s="64" t="s">
        <v>27</v>
      </c>
      <c r="I4" s="64" t="s">
        <v>43</v>
      </c>
      <c r="J4" s="65" t="str">
        <f>K4</f>
        <v>MODALIDAD (Homo o Convenio: nombre del convenio)</v>
      </c>
      <c r="K4" s="63" t="s">
        <v>28</v>
      </c>
    </row>
    <row r="5" spans="1:11" ht="66" x14ac:dyDescent="0.25">
      <c r="A5" s="165" t="s">
        <v>64</v>
      </c>
      <c r="B5" s="209" t="s">
        <v>65</v>
      </c>
      <c r="C5" s="214" t="s">
        <v>96</v>
      </c>
      <c r="D5" s="93">
        <v>46143</v>
      </c>
      <c r="E5" s="93">
        <v>46203</v>
      </c>
      <c r="F5" s="63"/>
      <c r="G5" s="63"/>
      <c r="H5" s="64"/>
      <c r="I5" s="105">
        <v>369000000</v>
      </c>
      <c r="J5" s="217" t="s">
        <v>4</v>
      </c>
      <c r="K5" s="63"/>
    </row>
    <row r="6" spans="1:11" ht="66" x14ac:dyDescent="0.25">
      <c r="A6" s="165" t="s">
        <v>66</v>
      </c>
      <c r="B6" s="202" t="s">
        <v>67</v>
      </c>
      <c r="C6" s="214" t="s">
        <v>97</v>
      </c>
      <c r="D6" s="93">
        <v>46149</v>
      </c>
      <c r="E6" s="93">
        <v>46387</v>
      </c>
      <c r="F6" s="63"/>
      <c r="G6" s="63"/>
      <c r="H6" s="64"/>
      <c r="I6" s="105">
        <v>37119527</v>
      </c>
      <c r="J6" s="217" t="s">
        <v>110</v>
      </c>
      <c r="K6" s="63"/>
    </row>
    <row r="7" spans="1:11" ht="157.5" x14ac:dyDescent="0.25">
      <c r="A7" s="165" t="s">
        <v>68</v>
      </c>
      <c r="B7" s="210" t="s">
        <v>69</v>
      </c>
      <c r="C7" s="215" t="s">
        <v>98</v>
      </c>
      <c r="D7" s="93">
        <v>46146</v>
      </c>
      <c r="E7" s="93">
        <v>46188</v>
      </c>
      <c r="F7" s="63"/>
      <c r="G7" s="63"/>
      <c r="H7" s="64"/>
      <c r="I7" s="105">
        <v>7040460</v>
      </c>
      <c r="J7" s="217" t="s">
        <v>111</v>
      </c>
      <c r="K7" s="63"/>
    </row>
    <row r="8" spans="1:11" ht="157.5" x14ac:dyDescent="0.25">
      <c r="A8" s="165" t="s">
        <v>70</v>
      </c>
      <c r="B8" s="210" t="s">
        <v>71</v>
      </c>
      <c r="C8" s="215" t="s">
        <v>98</v>
      </c>
      <c r="D8" s="93">
        <v>46148</v>
      </c>
      <c r="E8" s="93">
        <v>46176</v>
      </c>
      <c r="F8" s="63"/>
      <c r="G8" s="63"/>
      <c r="H8" s="64"/>
      <c r="I8" s="105">
        <v>7040460</v>
      </c>
      <c r="J8" s="217" t="s">
        <v>111</v>
      </c>
      <c r="K8" s="63"/>
    </row>
    <row r="9" spans="1:11" ht="148.5" x14ac:dyDescent="0.25">
      <c r="A9" s="165" t="s">
        <v>72</v>
      </c>
      <c r="B9" s="210" t="s">
        <v>73</v>
      </c>
      <c r="C9" s="214" t="s">
        <v>99</v>
      </c>
      <c r="D9" s="93">
        <v>46147</v>
      </c>
      <c r="E9" s="93">
        <v>46188</v>
      </c>
      <c r="F9" s="63"/>
      <c r="G9" s="63"/>
      <c r="H9" s="64"/>
      <c r="I9" s="105">
        <v>6872830</v>
      </c>
      <c r="J9" s="217" t="s">
        <v>111</v>
      </c>
      <c r="K9" s="63"/>
    </row>
    <row r="10" spans="1:11" ht="189" x14ac:dyDescent="0.25">
      <c r="A10" s="165" t="s">
        <v>74</v>
      </c>
      <c r="B10" s="211" t="s">
        <v>75</v>
      </c>
      <c r="C10" s="210" t="s">
        <v>100</v>
      </c>
      <c r="D10" s="93">
        <v>46147</v>
      </c>
      <c r="E10" s="93">
        <v>46188</v>
      </c>
      <c r="F10" s="63"/>
      <c r="G10" s="63"/>
      <c r="H10" s="64"/>
      <c r="I10" s="105">
        <v>256410000</v>
      </c>
      <c r="J10" s="217" t="s">
        <v>111</v>
      </c>
      <c r="K10" s="63"/>
    </row>
    <row r="11" spans="1:11" ht="148.5" x14ac:dyDescent="0.25">
      <c r="A11" s="165" t="s">
        <v>76</v>
      </c>
      <c r="B11" s="210" t="s">
        <v>77</v>
      </c>
      <c r="C11" s="214" t="s">
        <v>99</v>
      </c>
      <c r="D11" s="93">
        <v>46149</v>
      </c>
      <c r="E11" s="93">
        <v>46188</v>
      </c>
      <c r="F11" s="63"/>
      <c r="G11" s="63"/>
      <c r="H11" s="64"/>
      <c r="I11" s="105">
        <v>6705200</v>
      </c>
      <c r="J11" s="217" t="s">
        <v>111</v>
      </c>
      <c r="K11" s="63"/>
    </row>
    <row r="12" spans="1:11" ht="148.5" x14ac:dyDescent="0.25">
      <c r="A12" s="165" t="s">
        <v>78</v>
      </c>
      <c r="B12" s="210" t="s">
        <v>79</v>
      </c>
      <c r="C12" s="216" t="s">
        <v>101</v>
      </c>
      <c r="D12" s="93">
        <v>46155</v>
      </c>
      <c r="E12" s="93">
        <v>46188</v>
      </c>
      <c r="F12" s="63"/>
      <c r="G12" s="63"/>
      <c r="H12" s="64"/>
      <c r="I12" s="105">
        <v>6369940</v>
      </c>
      <c r="J12" s="217" t="s">
        <v>111</v>
      </c>
      <c r="K12" s="63"/>
    </row>
    <row r="13" spans="1:11" ht="148.5" x14ac:dyDescent="0.25">
      <c r="A13" s="165" t="s">
        <v>80</v>
      </c>
      <c r="B13" s="212" t="s">
        <v>81</v>
      </c>
      <c r="C13" s="213" t="s">
        <v>102</v>
      </c>
      <c r="D13" s="93">
        <v>46154</v>
      </c>
      <c r="E13" s="93">
        <v>46188</v>
      </c>
      <c r="F13" s="63"/>
      <c r="G13" s="63"/>
      <c r="H13" s="64"/>
      <c r="I13" s="105">
        <v>5867050</v>
      </c>
      <c r="J13" s="217" t="s">
        <v>111</v>
      </c>
      <c r="K13" s="63"/>
    </row>
    <row r="14" spans="1:11" ht="110.25" x14ac:dyDescent="0.25">
      <c r="A14" s="165" t="s">
        <v>82</v>
      </c>
      <c r="B14" s="212" t="s">
        <v>83</v>
      </c>
      <c r="C14" s="212" t="s">
        <v>103</v>
      </c>
      <c r="D14" s="93">
        <v>46157</v>
      </c>
      <c r="E14" s="93">
        <v>46218</v>
      </c>
      <c r="F14" s="63"/>
      <c r="G14" s="63"/>
      <c r="H14" s="64"/>
      <c r="I14" s="105">
        <v>6200000</v>
      </c>
      <c r="J14" s="165" t="s">
        <v>112</v>
      </c>
      <c r="K14" s="63"/>
    </row>
    <row r="15" spans="1:11" ht="181.5" x14ac:dyDescent="0.25">
      <c r="A15" s="165" t="s">
        <v>84</v>
      </c>
      <c r="B15" s="71" t="s">
        <v>85</v>
      </c>
      <c r="C15" s="213" t="s">
        <v>104</v>
      </c>
      <c r="D15" s="93">
        <v>46174</v>
      </c>
      <c r="E15" s="93">
        <v>46203</v>
      </c>
      <c r="F15" s="63"/>
      <c r="G15" s="63"/>
      <c r="H15" s="64"/>
      <c r="I15" s="105">
        <v>5665874</v>
      </c>
      <c r="J15" s="165" t="s">
        <v>4</v>
      </c>
      <c r="K15" s="63"/>
    </row>
    <row r="16" spans="1:11" ht="47.25" x14ac:dyDescent="0.25">
      <c r="A16" s="165" t="s">
        <v>86</v>
      </c>
      <c r="B16" s="213" t="s">
        <v>87</v>
      </c>
      <c r="C16" s="212" t="s">
        <v>105</v>
      </c>
      <c r="D16" s="93">
        <v>46163</v>
      </c>
      <c r="E16" s="93">
        <v>46387</v>
      </c>
      <c r="F16" s="63"/>
      <c r="G16" s="63"/>
      <c r="H16" s="64"/>
      <c r="I16" s="105">
        <v>7622925</v>
      </c>
      <c r="J16" s="165" t="s">
        <v>4</v>
      </c>
      <c r="K16" s="63"/>
    </row>
    <row r="17" spans="1:12" ht="99" x14ac:dyDescent="0.25">
      <c r="A17" s="165" t="s">
        <v>88</v>
      </c>
      <c r="B17" s="71" t="s">
        <v>89</v>
      </c>
      <c r="C17" s="71" t="s">
        <v>106</v>
      </c>
      <c r="D17" s="93">
        <v>46167</v>
      </c>
      <c r="E17" s="93">
        <v>46197</v>
      </c>
      <c r="F17" s="63"/>
      <c r="G17" s="63"/>
      <c r="H17" s="64"/>
      <c r="I17" s="105">
        <v>3780000</v>
      </c>
      <c r="J17" s="217" t="s">
        <v>113</v>
      </c>
      <c r="K17" s="63"/>
      <c r="L17" s="262"/>
    </row>
    <row r="18" spans="1:12" ht="121.5" x14ac:dyDescent="0.25">
      <c r="A18" s="165" t="s">
        <v>90</v>
      </c>
      <c r="B18" s="71" t="s">
        <v>91</v>
      </c>
      <c r="C18" s="71" t="s">
        <v>107</v>
      </c>
      <c r="D18" s="93">
        <v>46169</v>
      </c>
      <c r="E18" s="93">
        <v>46218</v>
      </c>
      <c r="F18" s="63"/>
      <c r="G18" s="63"/>
      <c r="H18" s="64"/>
      <c r="I18" s="105">
        <v>5000000</v>
      </c>
      <c r="J18" s="217" t="s">
        <v>112</v>
      </c>
      <c r="K18" s="63"/>
      <c r="L18" s="262"/>
    </row>
    <row r="19" spans="1:12" ht="121.5" x14ac:dyDescent="0.25">
      <c r="A19" s="165" t="s">
        <v>92</v>
      </c>
      <c r="B19" s="71" t="s">
        <v>93</v>
      </c>
      <c r="C19" s="71" t="s">
        <v>108</v>
      </c>
      <c r="D19" s="93">
        <v>46169</v>
      </c>
      <c r="E19" s="93">
        <v>46218</v>
      </c>
      <c r="F19" s="63"/>
      <c r="G19" s="63"/>
      <c r="H19" s="64"/>
      <c r="I19" s="105">
        <v>5000000</v>
      </c>
      <c r="J19" s="217" t="s">
        <v>112</v>
      </c>
      <c r="K19" s="63"/>
      <c r="L19" s="262"/>
    </row>
    <row r="20" spans="1:12" ht="110.25" x14ac:dyDescent="0.25">
      <c r="A20" s="165" t="s">
        <v>94</v>
      </c>
      <c r="B20" s="71" t="s">
        <v>95</v>
      </c>
      <c r="C20" s="212" t="s">
        <v>109</v>
      </c>
      <c r="D20" s="93">
        <v>46170</v>
      </c>
      <c r="E20" s="93">
        <v>46172</v>
      </c>
      <c r="F20" s="63"/>
      <c r="G20" s="63"/>
      <c r="H20" s="64"/>
      <c r="I20" s="105">
        <v>64990000</v>
      </c>
      <c r="J20" s="217" t="s">
        <v>4</v>
      </c>
      <c r="K20" s="63"/>
      <c r="L20" s="262"/>
    </row>
    <row r="21" spans="1:12" ht="15.75" x14ac:dyDescent="0.25">
      <c r="I21" s="70">
        <f>SUM(I5:I20)</f>
        <v>800684266</v>
      </c>
      <c r="K21" s="69" t="s">
        <v>20</v>
      </c>
      <c r="L21" s="262">
        <v>16</v>
      </c>
    </row>
    <row r="22" spans="1:12" ht="15.75" x14ac:dyDescent="0.25">
      <c r="I22" s="166">
        <v>447278799</v>
      </c>
      <c r="K22" s="69" t="s">
        <v>4</v>
      </c>
      <c r="L22" s="262">
        <v>4</v>
      </c>
    </row>
    <row r="23" spans="1:12" ht="15.75" x14ac:dyDescent="0.25">
      <c r="I23" s="70">
        <f>+I21-I22</f>
        <v>353405467</v>
      </c>
      <c r="K23" s="69" t="s">
        <v>46</v>
      </c>
      <c r="L23" s="262">
        <v>12</v>
      </c>
    </row>
    <row r="24" spans="1:12" ht="15.75" x14ac:dyDescent="0.25">
      <c r="L24" s="262"/>
    </row>
  </sheetData>
  <autoFilter ref="A4:K23"/>
  <mergeCells count="2">
    <mergeCell ref="A2:K2"/>
    <mergeCell ref="A3:K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39"/>
  <sheetViews>
    <sheetView topLeftCell="A31" zoomScale="66" zoomScaleNormal="66" workbookViewId="0">
      <selection activeCell="H52" sqref="H52"/>
    </sheetView>
  </sheetViews>
  <sheetFormatPr baseColWidth="10" defaultColWidth="23.7109375" defaultRowHeight="15" x14ac:dyDescent="0.25"/>
  <cols>
    <col min="1" max="1" width="20.140625" style="51" customWidth="1"/>
    <col min="2" max="2" width="45.85546875" style="130" customWidth="1"/>
    <col min="3" max="3" width="57" style="53" customWidth="1"/>
    <col min="4" max="4" width="22.5703125" style="51" customWidth="1"/>
    <col min="5" max="5" width="18" style="51" customWidth="1"/>
    <col min="6" max="10" width="17.7109375" style="51" customWidth="1"/>
    <col min="11" max="11" width="23" style="131" customWidth="1"/>
    <col min="12" max="12" width="24.28515625" style="132" customWidth="1"/>
    <col min="13" max="13" width="26.42578125" style="95" customWidth="1"/>
    <col min="14" max="16384" width="23.7109375" style="121"/>
  </cols>
  <sheetData>
    <row r="1" spans="1:13" x14ac:dyDescent="0.25">
      <c r="A1" s="152"/>
      <c r="B1" s="152"/>
      <c r="C1" s="152"/>
      <c r="D1" s="152"/>
      <c r="E1" s="152"/>
      <c r="F1" s="152"/>
      <c r="G1" s="152"/>
      <c r="H1" s="152"/>
      <c r="I1" s="152"/>
      <c r="J1" s="152"/>
      <c r="K1" s="153"/>
      <c r="L1" s="154"/>
      <c r="M1" s="155"/>
    </row>
    <row r="2" spans="1:13" ht="23.25" x14ac:dyDescent="0.25">
      <c r="A2" s="232" t="s">
        <v>45</v>
      </c>
      <c r="B2" s="232"/>
      <c r="C2" s="232"/>
      <c r="D2" s="232"/>
      <c r="E2" s="232"/>
      <c r="F2" s="232"/>
      <c r="G2" s="232"/>
      <c r="H2" s="232"/>
      <c r="I2" s="232"/>
      <c r="J2" s="232"/>
      <c r="K2" s="232"/>
      <c r="L2" s="232"/>
      <c r="M2" s="232"/>
    </row>
    <row r="3" spans="1:13" ht="23.25" x14ac:dyDescent="0.25">
      <c r="A3" s="232" t="s">
        <v>59</v>
      </c>
      <c r="B3" s="232"/>
      <c r="C3" s="232"/>
      <c r="D3" s="232"/>
      <c r="E3" s="232"/>
      <c r="F3" s="232"/>
      <c r="G3" s="232"/>
      <c r="H3" s="232"/>
      <c r="I3" s="232"/>
      <c r="J3" s="232"/>
      <c r="K3" s="232"/>
      <c r="L3" s="232"/>
      <c r="M3" s="232"/>
    </row>
    <row r="4" spans="1:13" ht="90" x14ac:dyDescent="0.25">
      <c r="A4" s="63" t="s">
        <v>29</v>
      </c>
      <c r="B4" s="63" t="s">
        <v>30</v>
      </c>
      <c r="C4" s="63" t="s">
        <v>24</v>
      </c>
      <c r="D4" s="63" t="s">
        <v>25</v>
      </c>
      <c r="E4" s="63" t="s">
        <v>26</v>
      </c>
      <c r="F4" s="63" t="s">
        <v>54</v>
      </c>
      <c r="G4" s="63" t="s">
        <v>38</v>
      </c>
      <c r="H4" s="63" t="s">
        <v>51</v>
      </c>
      <c r="I4" s="63" t="s">
        <v>52</v>
      </c>
      <c r="J4" s="64" t="s">
        <v>27</v>
      </c>
      <c r="K4" s="64" t="s">
        <v>43</v>
      </c>
      <c r="L4" s="65" t="str">
        <f>M4</f>
        <v>MODALIDAD (Homo o Convenio: nombre del convenio)</v>
      </c>
      <c r="M4" s="63" t="s">
        <v>28</v>
      </c>
    </row>
    <row r="5" spans="1:13" ht="66" x14ac:dyDescent="0.3">
      <c r="A5" s="218" t="s">
        <v>114</v>
      </c>
      <c r="B5" s="81" t="s">
        <v>115</v>
      </c>
      <c r="C5" s="81" t="s">
        <v>170</v>
      </c>
      <c r="D5" s="221">
        <v>46146</v>
      </c>
      <c r="E5" s="221">
        <v>46174</v>
      </c>
      <c r="F5" s="63"/>
      <c r="G5" s="63"/>
      <c r="H5" s="63"/>
      <c r="I5" s="63"/>
      <c r="J5" s="64"/>
      <c r="K5" s="222">
        <v>14972190</v>
      </c>
      <c r="L5" s="202" t="s">
        <v>4</v>
      </c>
      <c r="M5" s="63"/>
    </row>
    <row r="6" spans="1:13" ht="100.5" x14ac:dyDescent="0.25">
      <c r="A6" s="218" t="s">
        <v>116</v>
      </c>
      <c r="B6" s="257" t="s">
        <v>117</v>
      </c>
      <c r="C6" s="258" t="s">
        <v>171</v>
      </c>
      <c r="D6" s="221">
        <v>46146</v>
      </c>
      <c r="E6" s="221">
        <v>46183</v>
      </c>
      <c r="F6" s="63"/>
      <c r="G6" s="63"/>
      <c r="H6" s="63"/>
      <c r="I6" s="63"/>
      <c r="J6" s="64"/>
      <c r="K6" s="222">
        <v>13200000</v>
      </c>
      <c r="L6" s="202" t="s">
        <v>112</v>
      </c>
      <c r="M6" s="63"/>
    </row>
    <row r="7" spans="1:13" ht="111" x14ac:dyDescent="0.3">
      <c r="A7" s="218" t="s">
        <v>118</v>
      </c>
      <c r="B7" s="81" t="s">
        <v>119</v>
      </c>
      <c r="C7" s="257" t="s">
        <v>172</v>
      </c>
      <c r="D7" s="221">
        <v>46147</v>
      </c>
      <c r="E7" s="221">
        <v>46218</v>
      </c>
      <c r="F7" s="63"/>
      <c r="G7" s="63"/>
      <c r="H7" s="63"/>
      <c r="I7" s="63"/>
      <c r="J7" s="64"/>
      <c r="K7" s="222">
        <v>13016667</v>
      </c>
      <c r="L7" s="202" t="s">
        <v>112</v>
      </c>
      <c r="M7" s="63"/>
    </row>
    <row r="8" spans="1:13" ht="99" x14ac:dyDescent="0.3">
      <c r="A8" s="218" t="s">
        <v>120</v>
      </c>
      <c r="B8" s="81" t="s">
        <v>121</v>
      </c>
      <c r="C8" s="81" t="s">
        <v>173</v>
      </c>
      <c r="D8" s="221">
        <v>46148</v>
      </c>
      <c r="E8" s="221">
        <v>46218</v>
      </c>
      <c r="F8" s="63"/>
      <c r="G8" s="63"/>
      <c r="H8" s="63"/>
      <c r="I8" s="63"/>
      <c r="J8" s="64"/>
      <c r="K8" s="222">
        <v>12833333</v>
      </c>
      <c r="L8" s="202" t="s">
        <v>112</v>
      </c>
      <c r="M8" s="63"/>
    </row>
    <row r="9" spans="1:13" ht="99" x14ac:dyDescent="0.3">
      <c r="A9" s="218" t="s">
        <v>122</v>
      </c>
      <c r="B9" s="81" t="s">
        <v>123</v>
      </c>
      <c r="C9" s="81" t="s">
        <v>173</v>
      </c>
      <c r="D9" s="221">
        <v>46153</v>
      </c>
      <c r="E9" s="221">
        <v>46218</v>
      </c>
      <c r="F9" s="63"/>
      <c r="G9" s="63"/>
      <c r="H9" s="63"/>
      <c r="I9" s="63"/>
      <c r="J9" s="64"/>
      <c r="K9" s="222">
        <v>12833333</v>
      </c>
      <c r="L9" s="202" t="s">
        <v>112</v>
      </c>
      <c r="M9" s="63"/>
    </row>
    <row r="10" spans="1:13" ht="99" x14ac:dyDescent="0.3">
      <c r="A10" s="218" t="s">
        <v>124</v>
      </c>
      <c r="B10" s="81" t="s">
        <v>125</v>
      </c>
      <c r="C10" s="81" t="s">
        <v>173</v>
      </c>
      <c r="D10" s="221">
        <v>46149</v>
      </c>
      <c r="E10" s="221">
        <v>46218</v>
      </c>
      <c r="F10" s="63"/>
      <c r="G10" s="63"/>
      <c r="H10" s="63"/>
      <c r="I10" s="63"/>
      <c r="J10" s="64"/>
      <c r="K10" s="222">
        <v>12833333</v>
      </c>
      <c r="L10" s="202" t="s">
        <v>112</v>
      </c>
      <c r="M10" s="63"/>
    </row>
    <row r="11" spans="1:13" ht="111" x14ac:dyDescent="0.3">
      <c r="A11" s="218" t="s">
        <v>126</v>
      </c>
      <c r="B11" s="81" t="s">
        <v>127</v>
      </c>
      <c r="C11" s="257" t="s">
        <v>172</v>
      </c>
      <c r="D11" s="221">
        <v>46162</v>
      </c>
      <c r="E11" s="221">
        <v>46218</v>
      </c>
      <c r="F11" s="63"/>
      <c r="G11" s="63"/>
      <c r="H11" s="63"/>
      <c r="I11" s="63"/>
      <c r="J11" s="64"/>
      <c r="K11" s="222">
        <v>11916667</v>
      </c>
      <c r="L11" s="202" t="s">
        <v>112</v>
      </c>
      <c r="M11" s="63"/>
    </row>
    <row r="12" spans="1:13" ht="158.25" x14ac:dyDescent="0.3">
      <c r="A12" s="218" t="s">
        <v>128</v>
      </c>
      <c r="B12" s="81" t="s">
        <v>129</v>
      </c>
      <c r="C12" s="257" t="s">
        <v>174</v>
      </c>
      <c r="D12" s="221">
        <v>46154</v>
      </c>
      <c r="E12" s="221">
        <v>46188</v>
      </c>
      <c r="F12" s="63"/>
      <c r="G12" s="63"/>
      <c r="H12" s="63"/>
      <c r="I12" s="63"/>
      <c r="J12" s="64"/>
      <c r="K12" s="222">
        <v>8067192</v>
      </c>
      <c r="L12" s="202" t="s">
        <v>111</v>
      </c>
      <c r="M12" s="63"/>
    </row>
    <row r="13" spans="1:13" ht="158.25" x14ac:dyDescent="0.3">
      <c r="A13" s="218" t="s">
        <v>130</v>
      </c>
      <c r="B13" s="81" t="s">
        <v>131</v>
      </c>
      <c r="C13" s="257" t="s">
        <v>175</v>
      </c>
      <c r="D13" s="221">
        <v>46157</v>
      </c>
      <c r="E13" s="221">
        <v>46188</v>
      </c>
      <c r="F13" s="63"/>
      <c r="G13" s="63"/>
      <c r="H13" s="63"/>
      <c r="I13" s="63"/>
      <c r="J13" s="64"/>
      <c r="K13" s="222">
        <v>7893694</v>
      </c>
      <c r="L13" s="202" t="s">
        <v>111</v>
      </c>
      <c r="M13" s="63"/>
    </row>
    <row r="14" spans="1:13" ht="148.5" x14ac:dyDescent="0.3">
      <c r="A14" s="218" t="s">
        <v>132</v>
      </c>
      <c r="B14" s="81" t="s">
        <v>133</v>
      </c>
      <c r="C14" s="81" t="s">
        <v>176</v>
      </c>
      <c r="D14" s="221">
        <v>46156</v>
      </c>
      <c r="E14" s="221">
        <v>46188</v>
      </c>
      <c r="F14" s="63"/>
      <c r="G14" s="63"/>
      <c r="H14" s="63"/>
      <c r="I14" s="63"/>
      <c r="J14" s="64"/>
      <c r="K14" s="222">
        <v>7893694</v>
      </c>
      <c r="L14" s="202" t="s">
        <v>111</v>
      </c>
      <c r="M14" s="63"/>
    </row>
    <row r="15" spans="1:13" ht="111" x14ac:dyDescent="0.3">
      <c r="A15" s="218" t="s">
        <v>134</v>
      </c>
      <c r="B15" s="81" t="s">
        <v>135</v>
      </c>
      <c r="C15" s="257" t="s">
        <v>172</v>
      </c>
      <c r="D15" s="221">
        <v>46155</v>
      </c>
      <c r="E15" s="221">
        <v>46218</v>
      </c>
      <c r="F15" s="63"/>
      <c r="G15" s="63"/>
      <c r="H15" s="63"/>
      <c r="I15" s="63"/>
      <c r="J15" s="64"/>
      <c r="K15" s="222">
        <v>11550000</v>
      </c>
      <c r="L15" s="202" t="s">
        <v>112</v>
      </c>
      <c r="M15" s="63"/>
    </row>
    <row r="16" spans="1:13" ht="48" x14ac:dyDescent="0.3">
      <c r="A16" s="218" t="s">
        <v>136</v>
      </c>
      <c r="B16" s="199" t="s">
        <v>137</v>
      </c>
      <c r="C16" s="161" t="s">
        <v>177</v>
      </c>
      <c r="D16" s="221">
        <v>46156</v>
      </c>
      <c r="E16" s="221">
        <v>46326</v>
      </c>
      <c r="F16" s="63"/>
      <c r="G16" s="63"/>
      <c r="H16" s="63"/>
      <c r="I16" s="63"/>
      <c r="J16" s="64"/>
      <c r="K16" s="222">
        <v>112426652</v>
      </c>
      <c r="L16" s="202" t="s">
        <v>4</v>
      </c>
      <c r="M16" s="63"/>
    </row>
    <row r="17" spans="1:13" ht="90.75" x14ac:dyDescent="0.3">
      <c r="A17" s="218" t="s">
        <v>138</v>
      </c>
      <c r="B17" s="199" t="s">
        <v>139</v>
      </c>
      <c r="C17" s="259" t="s">
        <v>178</v>
      </c>
      <c r="D17" s="221">
        <v>46162</v>
      </c>
      <c r="E17" s="221">
        <v>46172</v>
      </c>
      <c r="F17" s="63"/>
      <c r="G17" s="63"/>
      <c r="H17" s="63"/>
      <c r="I17" s="63"/>
      <c r="J17" s="64"/>
      <c r="K17" s="222">
        <v>5300000</v>
      </c>
      <c r="L17" s="202" t="s">
        <v>193</v>
      </c>
      <c r="M17" s="63"/>
    </row>
    <row r="18" spans="1:13" ht="126.75" x14ac:dyDescent="0.3">
      <c r="A18" s="218" t="s">
        <v>140</v>
      </c>
      <c r="B18" s="199" t="s">
        <v>141</v>
      </c>
      <c r="C18" s="260" t="s">
        <v>179</v>
      </c>
      <c r="D18" s="221">
        <v>46164</v>
      </c>
      <c r="E18" s="221">
        <v>46387</v>
      </c>
      <c r="F18" s="63"/>
      <c r="G18" s="63"/>
      <c r="H18" s="63"/>
      <c r="I18" s="63"/>
      <c r="J18" s="64"/>
      <c r="K18" s="222">
        <v>45846450</v>
      </c>
      <c r="L18" s="202" t="s">
        <v>4</v>
      </c>
      <c r="M18" s="63"/>
    </row>
    <row r="19" spans="1:13" ht="111" x14ac:dyDescent="0.3">
      <c r="A19" s="218" t="s">
        <v>142</v>
      </c>
      <c r="B19" s="199" t="s">
        <v>143</v>
      </c>
      <c r="C19" s="161" t="s">
        <v>180</v>
      </c>
      <c r="D19" s="221">
        <v>46164</v>
      </c>
      <c r="E19" s="221">
        <v>46218</v>
      </c>
      <c r="F19" s="63"/>
      <c r="G19" s="63"/>
      <c r="H19" s="63"/>
      <c r="I19" s="63"/>
      <c r="J19" s="64"/>
      <c r="K19" s="222">
        <v>10083333</v>
      </c>
      <c r="L19" s="202" t="s">
        <v>112</v>
      </c>
      <c r="M19" s="63"/>
    </row>
    <row r="20" spans="1:13" ht="111" x14ac:dyDescent="0.3">
      <c r="A20" s="218" t="s">
        <v>144</v>
      </c>
      <c r="B20" s="199" t="s">
        <v>145</v>
      </c>
      <c r="C20" s="161" t="s">
        <v>181</v>
      </c>
      <c r="D20" s="221">
        <v>46164</v>
      </c>
      <c r="E20" s="221">
        <v>46218</v>
      </c>
      <c r="F20" s="63"/>
      <c r="G20" s="63"/>
      <c r="H20" s="63"/>
      <c r="I20" s="63"/>
      <c r="J20" s="64"/>
      <c r="K20" s="222">
        <v>10083333</v>
      </c>
      <c r="L20" s="202" t="s">
        <v>112</v>
      </c>
      <c r="M20" s="63"/>
    </row>
    <row r="21" spans="1:13" ht="110.25" x14ac:dyDescent="0.25">
      <c r="A21" s="218" t="s">
        <v>146</v>
      </c>
      <c r="B21" s="209" t="s">
        <v>147</v>
      </c>
      <c r="C21" s="210" t="s">
        <v>182</v>
      </c>
      <c r="D21" s="221">
        <v>46164</v>
      </c>
      <c r="E21" s="221">
        <v>46218</v>
      </c>
      <c r="F21" s="63"/>
      <c r="G21" s="63"/>
      <c r="H21" s="63"/>
      <c r="I21" s="63"/>
      <c r="J21" s="64"/>
      <c r="K21" s="222">
        <v>10083333</v>
      </c>
      <c r="L21" s="202" t="s">
        <v>112</v>
      </c>
      <c r="M21" s="63"/>
    </row>
    <row r="22" spans="1:13" ht="110.25" x14ac:dyDescent="0.25">
      <c r="A22" s="218" t="s">
        <v>148</v>
      </c>
      <c r="B22" s="209" t="s">
        <v>149</v>
      </c>
      <c r="C22" s="210" t="s">
        <v>183</v>
      </c>
      <c r="D22" s="221">
        <v>46164</v>
      </c>
      <c r="E22" s="221">
        <v>46218</v>
      </c>
      <c r="F22" s="63"/>
      <c r="G22" s="63"/>
      <c r="H22" s="63"/>
      <c r="I22" s="63"/>
      <c r="J22" s="64"/>
      <c r="K22" s="222">
        <v>10083333</v>
      </c>
      <c r="L22" s="202" t="s">
        <v>112</v>
      </c>
      <c r="M22" s="63"/>
    </row>
    <row r="23" spans="1:13" ht="120" x14ac:dyDescent="0.25">
      <c r="A23" s="218" t="s">
        <v>150</v>
      </c>
      <c r="B23" s="209" t="s">
        <v>151</v>
      </c>
      <c r="C23" s="219" t="s">
        <v>184</v>
      </c>
      <c r="D23" s="221">
        <v>46164</v>
      </c>
      <c r="E23" s="221">
        <v>46218</v>
      </c>
      <c r="F23" s="63"/>
      <c r="G23" s="63"/>
      <c r="H23" s="63"/>
      <c r="I23" s="63"/>
      <c r="J23" s="64"/>
      <c r="K23" s="222">
        <v>10083333</v>
      </c>
      <c r="L23" s="202" t="s">
        <v>112</v>
      </c>
      <c r="M23" s="63"/>
    </row>
    <row r="24" spans="1:13" ht="110.25" x14ac:dyDescent="0.25">
      <c r="A24" s="218" t="s">
        <v>152</v>
      </c>
      <c r="B24" s="209" t="s">
        <v>153</v>
      </c>
      <c r="C24" s="210" t="s">
        <v>185</v>
      </c>
      <c r="D24" s="221">
        <v>46168</v>
      </c>
      <c r="E24" s="221">
        <v>46218</v>
      </c>
      <c r="F24" s="63"/>
      <c r="G24" s="63"/>
      <c r="H24" s="63"/>
      <c r="I24" s="63"/>
      <c r="J24" s="64"/>
      <c r="K24" s="222">
        <v>9166667</v>
      </c>
      <c r="L24" s="202" t="s">
        <v>112</v>
      </c>
      <c r="M24" s="63"/>
    </row>
    <row r="25" spans="1:13" ht="148.5" x14ac:dyDescent="0.25">
      <c r="A25" s="218" t="s">
        <v>154</v>
      </c>
      <c r="B25" s="209" t="s">
        <v>155</v>
      </c>
      <c r="C25" s="211" t="s">
        <v>186</v>
      </c>
      <c r="D25" s="221">
        <v>46170</v>
      </c>
      <c r="E25" s="221">
        <v>46183</v>
      </c>
      <c r="F25" s="63"/>
      <c r="G25" s="63"/>
      <c r="H25" s="63"/>
      <c r="I25" s="63"/>
      <c r="J25" s="64"/>
      <c r="K25" s="222">
        <v>4609820</v>
      </c>
      <c r="L25" s="202" t="s">
        <v>111</v>
      </c>
      <c r="M25" s="63"/>
    </row>
    <row r="26" spans="1:13" ht="141.75" x14ac:dyDescent="0.25">
      <c r="A26" s="218" t="s">
        <v>156</v>
      </c>
      <c r="B26" s="209" t="s">
        <v>157</v>
      </c>
      <c r="C26" s="220" t="s">
        <v>187</v>
      </c>
      <c r="D26" s="221">
        <v>46168</v>
      </c>
      <c r="E26" s="221">
        <v>46295</v>
      </c>
      <c r="F26" s="63"/>
      <c r="G26" s="63"/>
      <c r="H26" s="63"/>
      <c r="I26" s="63"/>
      <c r="J26" s="64"/>
      <c r="K26" s="222">
        <v>29891667</v>
      </c>
      <c r="L26" s="202" t="s">
        <v>194</v>
      </c>
      <c r="M26" s="63"/>
    </row>
    <row r="27" spans="1:13" ht="135" x14ac:dyDescent="0.25">
      <c r="A27" s="218" t="s">
        <v>158</v>
      </c>
      <c r="B27" s="209" t="s">
        <v>159</v>
      </c>
      <c r="C27" s="202" t="s">
        <v>188</v>
      </c>
      <c r="D27" s="221">
        <v>46168</v>
      </c>
      <c r="E27" s="221">
        <v>46295</v>
      </c>
      <c r="F27" s="63"/>
      <c r="G27" s="63"/>
      <c r="H27" s="63"/>
      <c r="I27" s="63"/>
      <c r="J27" s="64"/>
      <c r="K27" s="222">
        <v>21100000</v>
      </c>
      <c r="L27" s="202" t="s">
        <v>194</v>
      </c>
      <c r="M27" s="63"/>
    </row>
    <row r="28" spans="1:13" ht="148.5" x14ac:dyDescent="0.25">
      <c r="A28" s="218" t="s">
        <v>160</v>
      </c>
      <c r="B28" s="209" t="s">
        <v>161</v>
      </c>
      <c r="C28" s="211" t="s">
        <v>189</v>
      </c>
      <c r="D28" s="221">
        <v>46169</v>
      </c>
      <c r="E28" s="221">
        <v>46188</v>
      </c>
      <c r="F28" s="63"/>
      <c r="G28" s="63"/>
      <c r="H28" s="63"/>
      <c r="I28" s="63"/>
      <c r="J28" s="64"/>
      <c r="K28" s="222">
        <v>4379329</v>
      </c>
      <c r="L28" s="202" t="s">
        <v>111</v>
      </c>
      <c r="M28" s="63"/>
    </row>
    <row r="29" spans="1:13" ht="157.5" x14ac:dyDescent="0.25">
      <c r="A29" s="218" t="s">
        <v>162</v>
      </c>
      <c r="B29" s="209" t="s">
        <v>163</v>
      </c>
      <c r="C29" s="210" t="s">
        <v>190</v>
      </c>
      <c r="D29" s="221">
        <v>46169</v>
      </c>
      <c r="E29" s="221">
        <v>46170</v>
      </c>
      <c r="F29" s="63"/>
      <c r="G29" s="63"/>
      <c r="H29" s="63"/>
      <c r="I29" s="63"/>
      <c r="J29" s="64"/>
      <c r="K29" s="222">
        <v>4379329</v>
      </c>
      <c r="L29" s="202" t="s">
        <v>111</v>
      </c>
      <c r="M29" s="63"/>
    </row>
    <row r="30" spans="1:13" ht="148.5" x14ac:dyDescent="0.25">
      <c r="A30" s="218" t="s">
        <v>164</v>
      </c>
      <c r="B30" s="209" t="s">
        <v>165</v>
      </c>
      <c r="C30" s="211" t="s">
        <v>186</v>
      </c>
      <c r="D30" s="221">
        <v>46170</v>
      </c>
      <c r="E30" s="221">
        <v>46188</v>
      </c>
      <c r="F30" s="63"/>
      <c r="G30" s="63"/>
      <c r="H30" s="63"/>
      <c r="I30" s="63"/>
      <c r="J30" s="64"/>
      <c r="K30" s="222">
        <v>4379329</v>
      </c>
      <c r="L30" s="202" t="s">
        <v>111</v>
      </c>
      <c r="M30" s="63"/>
    </row>
    <row r="31" spans="1:13" ht="110.25" x14ac:dyDescent="0.25">
      <c r="A31" s="218" t="s">
        <v>166</v>
      </c>
      <c r="B31" s="209" t="s">
        <v>167</v>
      </c>
      <c r="C31" s="210" t="s">
        <v>191</v>
      </c>
      <c r="D31" s="221">
        <v>46169</v>
      </c>
      <c r="E31" s="221">
        <v>46218</v>
      </c>
      <c r="F31" s="63"/>
      <c r="G31" s="63"/>
      <c r="H31" s="63"/>
      <c r="I31" s="63"/>
      <c r="J31" s="64"/>
      <c r="K31" s="222">
        <v>8983333</v>
      </c>
      <c r="L31" s="202" t="s">
        <v>112</v>
      </c>
      <c r="M31" s="63"/>
    </row>
    <row r="32" spans="1:13" ht="99" x14ac:dyDescent="0.25">
      <c r="A32" s="218" t="s">
        <v>168</v>
      </c>
      <c r="B32" s="211" t="s">
        <v>169</v>
      </c>
      <c r="C32" s="211" t="s">
        <v>192</v>
      </c>
      <c r="D32" s="221">
        <v>46171</v>
      </c>
      <c r="E32" s="221">
        <v>46218</v>
      </c>
      <c r="F32" s="63"/>
      <c r="G32" s="63"/>
      <c r="H32" s="63"/>
      <c r="I32" s="63"/>
      <c r="J32" s="64"/>
      <c r="K32" s="222">
        <v>8799999</v>
      </c>
      <c r="L32" s="202" t="s">
        <v>112</v>
      </c>
      <c r="M32" s="63"/>
    </row>
    <row r="33" spans="1:20" s="167" customFormat="1" ht="16.5" x14ac:dyDescent="0.3">
      <c r="A33" s="198"/>
      <c r="B33" s="199"/>
      <c r="C33" s="199"/>
      <c r="D33" s="200"/>
      <c r="E33" s="200"/>
      <c r="F33" s="63"/>
      <c r="G33" s="63"/>
      <c r="H33" s="63"/>
      <c r="I33" s="63"/>
      <c r="J33" s="201"/>
      <c r="K33" s="201"/>
      <c r="L33" s="202"/>
      <c r="M33" s="202"/>
      <c r="N33" s="121"/>
      <c r="O33" s="121"/>
      <c r="P33" s="121"/>
      <c r="Q33" s="121"/>
      <c r="R33" s="121"/>
      <c r="S33" s="121"/>
      <c r="T33" s="121"/>
    </row>
    <row r="34" spans="1:20" s="50" customFormat="1" ht="18" x14ac:dyDescent="0.3">
      <c r="A34" s="173"/>
      <c r="B34" s="174"/>
      <c r="C34" s="175"/>
      <c r="D34" s="176"/>
      <c r="E34" s="176"/>
      <c r="F34" s="177"/>
      <c r="G34" s="177"/>
      <c r="H34" s="177"/>
      <c r="I34" s="177"/>
      <c r="J34" s="178"/>
      <c r="K34" s="178">
        <f>SUM(K5:K33)</f>
        <v>436689343</v>
      </c>
      <c r="M34" s="177"/>
      <c r="N34" s="179" t="s">
        <v>20</v>
      </c>
      <c r="O34" s="261">
        <v>28</v>
      </c>
    </row>
    <row r="35" spans="1:20" s="50" customFormat="1" ht="18" x14ac:dyDescent="0.3">
      <c r="A35" s="173"/>
      <c r="B35" s="90"/>
      <c r="C35" s="175"/>
      <c r="D35" s="176"/>
      <c r="E35" s="176"/>
      <c r="F35" s="177"/>
      <c r="G35" s="177"/>
      <c r="H35" s="177"/>
      <c r="I35" s="177"/>
      <c r="J35" s="178"/>
      <c r="K35" s="178">
        <v>173245292</v>
      </c>
      <c r="M35" s="177"/>
      <c r="N35" s="179" t="s">
        <v>4</v>
      </c>
      <c r="O35" s="261">
        <v>3</v>
      </c>
    </row>
    <row r="36" spans="1:20" s="50" customFormat="1" ht="18" x14ac:dyDescent="0.3">
      <c r="A36" s="173"/>
      <c r="B36" s="90"/>
      <c r="C36" s="175"/>
      <c r="D36" s="176"/>
      <c r="E36" s="176"/>
      <c r="F36" s="177"/>
      <c r="G36" s="177"/>
      <c r="H36" s="177"/>
      <c r="I36" s="177"/>
      <c r="J36" s="178"/>
      <c r="K36" s="178">
        <v>263444051</v>
      </c>
      <c r="M36" s="177"/>
      <c r="N36" s="179" t="s">
        <v>36</v>
      </c>
      <c r="O36" s="261">
        <v>25</v>
      </c>
    </row>
    <row r="37" spans="1:20" s="50" customFormat="1" ht="16.5" x14ac:dyDescent="0.3">
      <c r="A37" s="173"/>
      <c r="B37" s="90"/>
      <c r="C37" s="175"/>
      <c r="D37" s="176"/>
      <c r="E37" s="176"/>
      <c r="F37" s="177"/>
      <c r="G37" s="177"/>
      <c r="H37" s="177"/>
      <c r="I37" s="177"/>
      <c r="J37" s="178"/>
      <c r="K37" s="178"/>
      <c r="L37" s="179"/>
      <c r="M37" s="177"/>
    </row>
    <row r="38" spans="1:20" s="50" customFormat="1" ht="16.5" x14ac:dyDescent="0.3">
      <c r="A38" s="173"/>
      <c r="B38" s="175"/>
      <c r="C38" s="180"/>
      <c r="D38" s="176"/>
      <c r="E38" s="176"/>
      <c r="F38" s="177"/>
      <c r="G38" s="177"/>
      <c r="H38" s="177"/>
      <c r="I38" s="177"/>
      <c r="J38" s="178"/>
      <c r="K38" s="178"/>
      <c r="L38" s="179"/>
      <c r="M38" s="177"/>
    </row>
    <row r="39" spans="1:20" s="50" customFormat="1" ht="16.5" x14ac:dyDescent="0.3">
      <c r="A39" s="173"/>
      <c r="B39" s="90"/>
      <c r="C39" s="175"/>
      <c r="D39" s="176"/>
      <c r="E39" s="176"/>
      <c r="F39" s="177"/>
      <c r="G39" s="177"/>
      <c r="H39" s="177"/>
      <c r="I39" s="177"/>
      <c r="J39" s="178"/>
      <c r="K39" s="178"/>
      <c r="L39" s="179"/>
      <c r="M39" s="177"/>
    </row>
    <row r="40" spans="1:20" s="50" customFormat="1" ht="16.5" x14ac:dyDescent="0.3">
      <c r="A40" s="173"/>
      <c r="B40" s="90"/>
      <c r="C40" s="175"/>
      <c r="D40" s="176"/>
      <c r="E40" s="176"/>
      <c r="F40" s="177"/>
      <c r="G40" s="177"/>
      <c r="H40" s="177"/>
      <c r="I40" s="177"/>
      <c r="J40" s="178"/>
      <c r="K40" s="178"/>
      <c r="L40" s="179"/>
      <c r="M40" s="177"/>
    </row>
    <row r="41" spans="1:20" s="50" customFormat="1" ht="16.5" x14ac:dyDescent="0.3">
      <c r="A41" s="173"/>
      <c r="B41" s="90"/>
      <c r="C41" s="175"/>
      <c r="D41" s="176"/>
      <c r="E41" s="176"/>
      <c r="F41" s="177"/>
      <c r="G41" s="177"/>
      <c r="H41" s="177"/>
      <c r="I41" s="177"/>
      <c r="J41" s="178"/>
      <c r="K41" s="178"/>
      <c r="L41" s="179"/>
      <c r="M41" s="177"/>
    </row>
    <row r="42" spans="1:20" s="50" customFormat="1" ht="16.5" x14ac:dyDescent="0.3">
      <c r="A42" s="173"/>
      <c r="B42" s="90"/>
      <c r="C42" s="175"/>
      <c r="D42" s="176"/>
      <c r="E42" s="176"/>
      <c r="F42" s="177"/>
      <c r="G42" s="177"/>
      <c r="H42" s="177"/>
      <c r="I42" s="177"/>
      <c r="J42" s="178"/>
      <c r="K42" s="178"/>
      <c r="L42" s="179"/>
      <c r="M42" s="177"/>
    </row>
    <row r="43" spans="1:20" s="50" customFormat="1" ht="16.5" x14ac:dyDescent="0.3">
      <c r="A43" s="173"/>
      <c r="B43" s="175"/>
      <c r="C43" s="180"/>
      <c r="D43" s="176"/>
      <c r="E43" s="176"/>
      <c r="F43" s="177"/>
      <c r="G43" s="177"/>
      <c r="H43" s="177"/>
      <c r="I43" s="177"/>
      <c r="J43" s="178"/>
      <c r="K43" s="178"/>
      <c r="L43" s="179"/>
      <c r="M43" s="177"/>
    </row>
    <row r="44" spans="1:20" s="50" customFormat="1" ht="16.5" x14ac:dyDescent="0.3">
      <c r="A44" s="173"/>
      <c r="B44" s="90"/>
      <c r="C44" s="175"/>
      <c r="D44" s="176"/>
      <c r="E44" s="176"/>
      <c r="F44" s="177"/>
      <c r="G44" s="177"/>
      <c r="H44" s="177"/>
      <c r="I44" s="177"/>
      <c r="J44" s="178"/>
      <c r="K44" s="178"/>
      <c r="L44" s="179"/>
      <c r="M44" s="177"/>
    </row>
    <row r="45" spans="1:20" s="50" customFormat="1" ht="16.5" x14ac:dyDescent="0.3">
      <c r="A45" s="173"/>
      <c r="B45" s="90"/>
      <c r="C45" s="175"/>
      <c r="D45" s="176"/>
      <c r="E45" s="176"/>
      <c r="F45" s="177"/>
      <c r="G45" s="177"/>
      <c r="H45" s="177"/>
      <c r="I45" s="177"/>
      <c r="J45" s="178"/>
      <c r="K45" s="178"/>
      <c r="L45" s="179"/>
      <c r="M45" s="177"/>
    </row>
    <row r="46" spans="1:20" s="50" customFormat="1" ht="16.5" x14ac:dyDescent="0.3">
      <c r="A46" s="173"/>
      <c r="B46" s="175"/>
      <c r="C46" s="180"/>
      <c r="D46" s="176"/>
      <c r="E46" s="176"/>
      <c r="F46" s="177"/>
      <c r="G46" s="177"/>
      <c r="H46" s="177"/>
      <c r="I46" s="177"/>
      <c r="J46" s="178"/>
      <c r="K46" s="178"/>
      <c r="L46" s="179"/>
      <c r="M46" s="177"/>
    </row>
    <row r="47" spans="1:20" s="50" customFormat="1" ht="16.5" x14ac:dyDescent="0.3">
      <c r="A47" s="173"/>
      <c r="B47" s="90"/>
      <c r="C47" s="175"/>
      <c r="D47" s="176"/>
      <c r="E47" s="176"/>
      <c r="F47" s="177"/>
      <c r="G47" s="177"/>
      <c r="H47" s="177"/>
      <c r="I47" s="177"/>
      <c r="J47" s="178"/>
      <c r="K47" s="178"/>
      <c r="L47" s="179"/>
      <c r="M47" s="177"/>
    </row>
    <row r="48" spans="1:20" s="50" customFormat="1" ht="16.5" x14ac:dyDescent="0.3">
      <c r="A48" s="173"/>
      <c r="B48" s="90"/>
      <c r="C48" s="175"/>
      <c r="D48" s="176"/>
      <c r="E48" s="176"/>
      <c r="F48" s="177"/>
      <c r="G48" s="177"/>
      <c r="H48" s="177"/>
      <c r="I48" s="177"/>
      <c r="J48" s="178"/>
      <c r="K48" s="178"/>
      <c r="L48" s="179"/>
      <c r="M48" s="177"/>
    </row>
    <row r="49" spans="1:13" s="50" customFormat="1" ht="16.5" x14ac:dyDescent="0.3">
      <c r="A49" s="173"/>
      <c r="B49" s="175"/>
      <c r="C49" s="180"/>
      <c r="D49" s="176"/>
      <c r="E49" s="176"/>
      <c r="F49" s="177"/>
      <c r="G49" s="177"/>
      <c r="H49" s="177"/>
      <c r="I49" s="177"/>
      <c r="J49" s="178"/>
      <c r="K49" s="178"/>
      <c r="L49" s="179"/>
      <c r="M49" s="177"/>
    </row>
    <row r="50" spans="1:13" s="50" customFormat="1" ht="16.5" x14ac:dyDescent="0.3">
      <c r="A50" s="173"/>
      <c r="B50" s="175"/>
      <c r="C50" s="180"/>
      <c r="D50" s="176"/>
      <c r="E50" s="176"/>
      <c r="F50" s="177"/>
      <c r="G50" s="177"/>
      <c r="H50" s="177"/>
      <c r="I50" s="177"/>
      <c r="J50" s="178"/>
      <c r="K50" s="178"/>
      <c r="L50" s="179"/>
      <c r="M50" s="177"/>
    </row>
    <row r="51" spans="1:13" s="50" customFormat="1" ht="16.5" x14ac:dyDescent="0.3">
      <c r="A51" s="173"/>
      <c r="B51" s="90"/>
      <c r="C51" s="175"/>
      <c r="D51" s="176"/>
      <c r="E51" s="176"/>
      <c r="F51" s="177"/>
      <c r="G51" s="177"/>
      <c r="H51" s="177"/>
      <c r="I51" s="177"/>
      <c r="J51" s="178"/>
      <c r="K51" s="178"/>
      <c r="L51" s="179"/>
      <c r="M51" s="177"/>
    </row>
    <row r="52" spans="1:13" s="50" customFormat="1" ht="16.5" x14ac:dyDescent="0.3">
      <c r="A52" s="173"/>
      <c r="B52" s="90"/>
      <c r="C52" s="175"/>
      <c r="D52" s="176"/>
      <c r="E52" s="176"/>
      <c r="F52" s="177"/>
      <c r="G52" s="177"/>
      <c r="H52" s="177"/>
      <c r="I52" s="177"/>
      <c r="J52" s="178"/>
      <c r="K52" s="178"/>
      <c r="L52" s="179"/>
      <c r="M52" s="177"/>
    </row>
    <row r="53" spans="1:13" s="50" customFormat="1" ht="16.5" x14ac:dyDescent="0.3">
      <c r="A53" s="173"/>
      <c r="B53" s="175"/>
      <c r="C53" s="180"/>
      <c r="D53" s="176"/>
      <c r="E53" s="176"/>
      <c r="F53" s="177"/>
      <c r="G53" s="177"/>
      <c r="H53" s="177"/>
      <c r="I53" s="177"/>
      <c r="J53" s="178"/>
      <c r="K53" s="178"/>
      <c r="L53" s="179"/>
      <c r="M53" s="177"/>
    </row>
    <row r="54" spans="1:13" s="50" customFormat="1" ht="16.5" x14ac:dyDescent="0.3">
      <c r="A54" s="173"/>
      <c r="B54" s="174"/>
      <c r="C54" s="175"/>
      <c r="D54" s="176"/>
      <c r="E54" s="176"/>
      <c r="F54" s="177"/>
      <c r="G54" s="177"/>
      <c r="H54" s="177"/>
      <c r="I54" s="177"/>
      <c r="J54" s="178"/>
      <c r="K54" s="178"/>
      <c r="L54" s="179"/>
      <c r="M54" s="177"/>
    </row>
    <row r="55" spans="1:13" s="50" customFormat="1" ht="16.5" x14ac:dyDescent="0.3">
      <c r="A55" s="173"/>
      <c r="B55" s="175"/>
      <c r="C55" s="180"/>
      <c r="D55" s="176"/>
      <c r="E55" s="176"/>
      <c r="F55" s="177"/>
      <c r="G55" s="177"/>
      <c r="H55" s="177"/>
      <c r="I55" s="177"/>
      <c r="J55" s="178"/>
      <c r="K55" s="178"/>
      <c r="L55" s="179"/>
      <c r="M55" s="177"/>
    </row>
    <row r="56" spans="1:13" s="50" customFormat="1" ht="16.5" x14ac:dyDescent="0.3">
      <c r="A56" s="173"/>
      <c r="B56" s="175"/>
      <c r="C56" s="180"/>
      <c r="D56" s="176"/>
      <c r="E56" s="176"/>
      <c r="F56" s="177"/>
      <c r="G56" s="177"/>
      <c r="H56" s="177"/>
      <c r="I56" s="177"/>
      <c r="J56" s="178"/>
      <c r="K56" s="178"/>
      <c r="L56" s="179"/>
      <c r="M56" s="177"/>
    </row>
    <row r="57" spans="1:13" s="50" customFormat="1" ht="16.5" x14ac:dyDescent="0.3">
      <c r="A57" s="173"/>
      <c r="B57" s="175"/>
      <c r="C57" s="175"/>
      <c r="D57" s="176"/>
      <c r="E57" s="176"/>
      <c r="F57" s="177"/>
      <c r="G57" s="177"/>
      <c r="H57" s="177"/>
      <c r="I57" s="177"/>
      <c r="J57" s="178"/>
      <c r="K57" s="178"/>
      <c r="L57" s="179"/>
      <c r="M57" s="177"/>
    </row>
    <row r="58" spans="1:13" s="50" customFormat="1" ht="16.5" x14ac:dyDescent="0.3">
      <c r="A58" s="173"/>
      <c r="B58" s="175"/>
      <c r="C58" s="180"/>
      <c r="D58" s="176"/>
      <c r="E58" s="176"/>
      <c r="F58" s="177"/>
      <c r="G58" s="177"/>
      <c r="H58" s="177"/>
      <c r="I58" s="177"/>
      <c r="J58" s="178"/>
      <c r="K58" s="178"/>
      <c r="L58" s="179"/>
      <c r="M58" s="177"/>
    </row>
    <row r="59" spans="1:13" s="50" customFormat="1" ht="16.5" x14ac:dyDescent="0.3">
      <c r="A59" s="173"/>
      <c r="B59" s="175"/>
      <c r="C59" s="180"/>
      <c r="D59" s="176"/>
      <c r="E59" s="176"/>
      <c r="F59" s="177"/>
      <c r="G59" s="177"/>
      <c r="H59" s="177"/>
      <c r="I59" s="177"/>
      <c r="J59" s="178"/>
      <c r="K59" s="178"/>
      <c r="L59" s="179"/>
      <c r="M59" s="177"/>
    </row>
    <row r="60" spans="1:13" s="50" customFormat="1" ht="16.5" x14ac:dyDescent="0.3">
      <c r="A60" s="173"/>
      <c r="B60" s="175"/>
      <c r="C60" s="180"/>
      <c r="D60" s="176"/>
      <c r="E60" s="176"/>
      <c r="F60" s="177"/>
      <c r="G60" s="177"/>
      <c r="H60" s="177"/>
      <c r="I60" s="177"/>
      <c r="J60" s="178"/>
      <c r="K60" s="178"/>
      <c r="L60" s="179"/>
      <c r="M60" s="177"/>
    </row>
    <row r="61" spans="1:13" s="50" customFormat="1" ht="16.5" x14ac:dyDescent="0.3">
      <c r="A61" s="173"/>
      <c r="B61" s="175"/>
      <c r="C61" s="180"/>
      <c r="D61" s="176"/>
      <c r="E61" s="176"/>
      <c r="F61" s="177"/>
      <c r="G61" s="177"/>
      <c r="H61" s="177"/>
      <c r="I61" s="177"/>
      <c r="J61" s="178"/>
      <c r="K61" s="178"/>
      <c r="L61" s="179"/>
      <c r="M61" s="177"/>
    </row>
    <row r="62" spans="1:13" s="50" customFormat="1" ht="16.5" x14ac:dyDescent="0.3">
      <c r="A62" s="173"/>
      <c r="B62" s="175"/>
      <c r="C62" s="180"/>
      <c r="D62" s="176"/>
      <c r="E62" s="176"/>
      <c r="F62" s="177"/>
      <c r="G62" s="177"/>
      <c r="H62" s="177"/>
      <c r="I62" s="177"/>
      <c r="J62" s="178"/>
      <c r="K62" s="178"/>
      <c r="L62" s="179"/>
      <c r="M62" s="177"/>
    </row>
    <row r="63" spans="1:13" s="50" customFormat="1" ht="16.5" x14ac:dyDescent="0.3">
      <c r="A63" s="173"/>
      <c r="B63" s="175"/>
      <c r="C63" s="180"/>
      <c r="D63" s="176"/>
      <c r="E63" s="176"/>
      <c r="F63" s="177"/>
      <c r="G63" s="177"/>
      <c r="H63" s="177"/>
      <c r="I63" s="177"/>
      <c r="J63" s="178"/>
      <c r="K63" s="178"/>
      <c r="L63" s="179"/>
      <c r="M63" s="177"/>
    </row>
    <row r="64" spans="1:13" s="50" customFormat="1" ht="16.5" x14ac:dyDescent="0.3">
      <c r="A64" s="173"/>
      <c r="B64" s="175"/>
      <c r="C64" s="180"/>
      <c r="D64" s="176"/>
      <c r="E64" s="176"/>
      <c r="F64" s="177"/>
      <c r="G64" s="177"/>
      <c r="H64" s="177"/>
      <c r="I64" s="177"/>
      <c r="J64" s="178"/>
      <c r="K64" s="178"/>
      <c r="L64" s="179"/>
      <c r="M64" s="177"/>
    </row>
    <row r="65" spans="1:13" s="50" customFormat="1" ht="16.5" x14ac:dyDescent="0.3">
      <c r="A65" s="173"/>
      <c r="B65" s="175"/>
      <c r="C65" s="180"/>
      <c r="D65" s="176"/>
      <c r="E65" s="176"/>
      <c r="F65" s="177"/>
      <c r="G65" s="177"/>
      <c r="H65" s="177"/>
      <c r="I65" s="177"/>
      <c r="J65" s="178"/>
      <c r="K65" s="178"/>
      <c r="L65" s="179"/>
      <c r="M65" s="177"/>
    </row>
    <row r="66" spans="1:13" s="50" customFormat="1" ht="16.5" x14ac:dyDescent="0.3">
      <c r="A66" s="173"/>
      <c r="B66" s="181"/>
      <c r="C66" s="180"/>
      <c r="D66" s="176"/>
      <c r="E66" s="176"/>
      <c r="F66" s="177"/>
      <c r="G66" s="177"/>
      <c r="H66" s="177"/>
      <c r="I66" s="177"/>
      <c r="J66" s="178"/>
      <c r="K66" s="178"/>
      <c r="L66" s="179"/>
      <c r="M66" s="177"/>
    </row>
    <row r="67" spans="1:13" s="50" customFormat="1" ht="16.5" x14ac:dyDescent="0.3">
      <c r="A67" s="173"/>
      <c r="B67" s="175"/>
      <c r="C67" s="180"/>
      <c r="D67" s="176"/>
      <c r="E67" s="176"/>
      <c r="F67" s="177"/>
      <c r="G67" s="177"/>
      <c r="H67" s="177"/>
      <c r="I67" s="177"/>
      <c r="J67" s="178"/>
      <c r="K67" s="178"/>
      <c r="L67" s="179"/>
      <c r="M67" s="177"/>
    </row>
    <row r="68" spans="1:13" s="50" customFormat="1" ht="16.5" x14ac:dyDescent="0.3">
      <c r="A68" s="173"/>
      <c r="B68" s="182"/>
      <c r="C68" s="183"/>
      <c r="D68" s="176"/>
      <c r="E68" s="176"/>
      <c r="F68" s="177"/>
      <c r="G68" s="177"/>
      <c r="H68" s="177"/>
      <c r="I68" s="177"/>
      <c r="J68" s="178"/>
      <c r="K68" s="178"/>
      <c r="L68" s="179"/>
      <c r="M68" s="177"/>
    </row>
    <row r="69" spans="1:13" s="50" customFormat="1" ht="16.5" x14ac:dyDescent="0.3">
      <c r="A69" s="173"/>
      <c r="B69" s="175"/>
      <c r="C69" s="183"/>
      <c r="D69" s="176"/>
      <c r="E69" s="176"/>
      <c r="F69" s="177"/>
      <c r="G69" s="177"/>
      <c r="H69" s="177"/>
      <c r="I69" s="177"/>
      <c r="J69" s="178"/>
      <c r="K69" s="178"/>
      <c r="L69" s="179"/>
      <c r="M69" s="177"/>
    </row>
    <row r="70" spans="1:13" s="50" customFormat="1" ht="16.5" x14ac:dyDescent="0.3">
      <c r="A70" s="173"/>
      <c r="B70" s="184"/>
      <c r="C70" s="185"/>
      <c r="D70" s="176"/>
      <c r="E70" s="176"/>
      <c r="F70" s="177"/>
      <c r="G70" s="177"/>
      <c r="H70" s="177"/>
      <c r="I70" s="177"/>
      <c r="J70" s="178"/>
      <c r="K70" s="178"/>
      <c r="L70" s="179"/>
      <c r="M70" s="177"/>
    </row>
    <row r="71" spans="1:13" s="50" customFormat="1" ht="16.5" x14ac:dyDescent="0.3">
      <c r="A71" s="173"/>
      <c r="B71" s="184"/>
      <c r="C71" s="185"/>
      <c r="D71" s="176"/>
      <c r="E71" s="176"/>
      <c r="F71" s="177"/>
      <c r="G71" s="177"/>
      <c r="H71" s="177"/>
      <c r="I71" s="177"/>
      <c r="J71" s="178"/>
      <c r="K71" s="178"/>
      <c r="L71" s="179"/>
      <c r="M71" s="177"/>
    </row>
    <row r="72" spans="1:13" s="50" customFormat="1" ht="16.5" x14ac:dyDescent="0.3">
      <c r="A72" s="173"/>
      <c r="B72" s="186"/>
      <c r="C72" s="184"/>
      <c r="D72" s="176"/>
      <c r="E72" s="176"/>
      <c r="F72" s="177"/>
      <c r="G72" s="177"/>
      <c r="H72" s="177"/>
      <c r="I72" s="177"/>
      <c r="J72" s="178"/>
      <c r="K72" s="178"/>
      <c r="L72" s="179"/>
      <c r="M72" s="177"/>
    </row>
    <row r="73" spans="1:13" s="50" customFormat="1" ht="16.5" x14ac:dyDescent="0.3">
      <c r="A73" s="173"/>
      <c r="B73" s="186"/>
      <c r="C73" s="184"/>
      <c r="D73" s="176"/>
      <c r="E73" s="176"/>
      <c r="F73" s="177"/>
      <c r="G73" s="177"/>
      <c r="H73" s="177"/>
      <c r="I73" s="177"/>
      <c r="J73" s="178"/>
      <c r="K73" s="178"/>
      <c r="L73" s="179"/>
      <c r="M73" s="177"/>
    </row>
    <row r="74" spans="1:13" s="50" customFormat="1" ht="16.5" x14ac:dyDescent="0.3">
      <c r="A74" s="173"/>
      <c r="B74" s="184"/>
      <c r="C74" s="185"/>
      <c r="D74" s="176"/>
      <c r="E74" s="176"/>
      <c r="F74" s="177"/>
      <c r="G74" s="177"/>
      <c r="H74" s="177"/>
      <c r="I74" s="177"/>
      <c r="J74" s="178"/>
      <c r="K74" s="178"/>
      <c r="L74" s="179"/>
      <c r="M74" s="177"/>
    </row>
    <row r="75" spans="1:13" s="50" customFormat="1" ht="16.5" x14ac:dyDescent="0.3">
      <c r="A75" s="173"/>
      <c r="B75" s="184"/>
      <c r="C75" s="184"/>
      <c r="D75" s="176"/>
      <c r="E75" s="176"/>
      <c r="F75" s="177"/>
      <c r="G75" s="177"/>
      <c r="H75" s="177"/>
      <c r="I75" s="177"/>
      <c r="J75" s="178"/>
      <c r="K75" s="178"/>
      <c r="L75" s="179"/>
      <c r="M75" s="177"/>
    </row>
    <row r="76" spans="1:13" s="50" customFormat="1" ht="16.5" x14ac:dyDescent="0.3">
      <c r="A76" s="173"/>
      <c r="B76" s="184"/>
      <c r="C76" s="184"/>
      <c r="D76" s="176"/>
      <c r="E76" s="176"/>
      <c r="F76" s="177"/>
      <c r="G76" s="177"/>
      <c r="H76" s="177"/>
      <c r="I76" s="177"/>
      <c r="J76" s="178"/>
      <c r="K76" s="178"/>
      <c r="L76" s="179"/>
      <c r="M76" s="177"/>
    </row>
    <row r="77" spans="1:13" s="50" customFormat="1" ht="16.5" x14ac:dyDescent="0.3">
      <c r="A77" s="173"/>
      <c r="B77" s="184"/>
      <c r="C77" s="185"/>
      <c r="D77" s="176"/>
      <c r="E77" s="176"/>
      <c r="F77" s="177"/>
      <c r="G77" s="177"/>
      <c r="H77" s="177"/>
      <c r="I77" s="177"/>
      <c r="J77" s="178"/>
      <c r="K77" s="178"/>
      <c r="L77" s="179"/>
      <c r="M77" s="177"/>
    </row>
    <row r="78" spans="1:13" s="50" customFormat="1" ht="16.5" x14ac:dyDescent="0.3">
      <c r="A78" s="173"/>
      <c r="B78" s="186"/>
      <c r="C78" s="184"/>
      <c r="D78" s="176"/>
      <c r="E78" s="176"/>
      <c r="F78" s="177"/>
      <c r="G78" s="177"/>
      <c r="H78" s="177"/>
      <c r="I78" s="177"/>
      <c r="J78" s="178"/>
      <c r="K78" s="178"/>
      <c r="L78" s="179"/>
      <c r="M78" s="177"/>
    </row>
    <row r="79" spans="1:13" s="50" customFormat="1" ht="16.5" x14ac:dyDescent="0.3">
      <c r="A79" s="173"/>
      <c r="B79" s="184"/>
      <c r="C79" s="184"/>
      <c r="D79" s="176"/>
      <c r="E79" s="176"/>
      <c r="F79" s="177"/>
      <c r="G79" s="177"/>
      <c r="H79" s="177"/>
      <c r="I79" s="177"/>
      <c r="J79" s="178"/>
      <c r="K79" s="178"/>
      <c r="L79" s="179"/>
      <c r="M79" s="177"/>
    </row>
    <row r="80" spans="1:13" s="50" customFormat="1" ht="16.5" x14ac:dyDescent="0.3">
      <c r="A80" s="173"/>
      <c r="B80" s="184"/>
      <c r="C80" s="185"/>
      <c r="D80" s="176"/>
      <c r="E80" s="176"/>
      <c r="F80" s="177"/>
      <c r="G80" s="177"/>
      <c r="H80" s="177"/>
      <c r="I80" s="177"/>
      <c r="J80" s="178"/>
      <c r="K80" s="178"/>
      <c r="L80" s="179"/>
      <c r="M80" s="177"/>
    </row>
    <row r="81" spans="1:13" s="50" customFormat="1" ht="16.5" x14ac:dyDescent="0.3">
      <c r="A81" s="173"/>
      <c r="B81" s="184"/>
      <c r="C81" s="185"/>
      <c r="D81" s="176"/>
      <c r="E81" s="176"/>
      <c r="F81" s="177"/>
      <c r="G81" s="177"/>
      <c r="H81" s="177"/>
      <c r="I81" s="177"/>
      <c r="J81" s="178"/>
      <c r="K81" s="178"/>
      <c r="L81" s="179"/>
      <c r="M81" s="179"/>
    </row>
    <row r="82" spans="1:13" s="50" customFormat="1" ht="16.5" x14ac:dyDescent="0.3">
      <c r="A82" s="173"/>
      <c r="B82" s="184"/>
      <c r="C82" s="185"/>
      <c r="D82" s="176"/>
      <c r="E82" s="176"/>
      <c r="F82" s="177"/>
      <c r="G82" s="177"/>
      <c r="H82" s="177"/>
      <c r="I82" s="177"/>
      <c r="J82" s="178"/>
      <c r="K82" s="178"/>
      <c r="L82" s="179"/>
      <c r="M82" s="179"/>
    </row>
    <row r="83" spans="1:13" s="50" customFormat="1" ht="16.5" x14ac:dyDescent="0.3">
      <c r="A83" s="173"/>
      <c r="B83" s="186"/>
      <c r="C83" s="184"/>
      <c r="D83" s="176"/>
      <c r="E83" s="176"/>
      <c r="F83" s="177"/>
      <c r="G83" s="177"/>
      <c r="H83" s="177"/>
      <c r="I83" s="177"/>
      <c r="J83" s="178"/>
      <c r="K83" s="178"/>
      <c r="L83" s="179"/>
      <c r="M83" s="179"/>
    </row>
    <row r="84" spans="1:13" s="50" customFormat="1" ht="16.5" x14ac:dyDescent="0.3">
      <c r="A84" s="173"/>
      <c r="B84" s="184"/>
      <c r="C84" s="185"/>
      <c r="D84" s="176"/>
      <c r="E84" s="176"/>
      <c r="F84" s="177"/>
      <c r="G84" s="177"/>
      <c r="H84" s="177"/>
      <c r="I84" s="177"/>
      <c r="J84" s="178"/>
      <c r="K84" s="178"/>
      <c r="L84" s="179"/>
      <c r="M84" s="179"/>
    </row>
    <row r="85" spans="1:13" s="50" customFormat="1" ht="16.5" x14ac:dyDescent="0.3">
      <c r="A85" s="173"/>
      <c r="B85" s="184"/>
      <c r="C85" s="184"/>
      <c r="D85" s="176"/>
      <c r="E85" s="176"/>
      <c r="F85" s="177"/>
      <c r="G85" s="177"/>
      <c r="H85" s="177"/>
      <c r="I85" s="177"/>
      <c r="J85" s="178"/>
      <c r="K85" s="178"/>
      <c r="L85" s="179"/>
      <c r="M85" s="179"/>
    </row>
    <row r="86" spans="1:13" s="50" customFormat="1" ht="16.5" x14ac:dyDescent="0.3">
      <c r="A86" s="173"/>
      <c r="B86" s="184"/>
      <c r="C86" s="185"/>
      <c r="D86" s="176"/>
      <c r="E86" s="176"/>
      <c r="F86" s="177"/>
      <c r="G86" s="177"/>
      <c r="H86" s="177"/>
      <c r="I86" s="177"/>
      <c r="J86" s="178"/>
      <c r="K86" s="178"/>
      <c r="L86" s="179"/>
      <c r="M86" s="179"/>
    </row>
    <row r="87" spans="1:13" s="50" customFormat="1" ht="16.5" x14ac:dyDescent="0.3">
      <c r="A87" s="173"/>
      <c r="B87" s="179"/>
      <c r="C87" s="185"/>
      <c r="D87" s="176"/>
      <c r="E87" s="176"/>
      <c r="F87" s="177"/>
      <c r="G87" s="177"/>
      <c r="H87" s="177"/>
      <c r="I87" s="177"/>
      <c r="J87" s="178"/>
      <c r="K87" s="178"/>
      <c r="L87" s="179"/>
      <c r="M87" s="179"/>
    </row>
    <row r="88" spans="1:13" s="50" customFormat="1" ht="16.5" x14ac:dyDescent="0.3">
      <c r="A88" s="173"/>
      <c r="B88" s="184"/>
      <c r="C88" s="185"/>
      <c r="D88" s="176"/>
      <c r="E88" s="176"/>
      <c r="F88" s="177"/>
      <c r="G88" s="177"/>
      <c r="H88" s="177"/>
      <c r="I88" s="177"/>
      <c r="J88" s="178"/>
      <c r="K88" s="178"/>
      <c r="L88" s="179"/>
      <c r="M88" s="179"/>
    </row>
    <row r="89" spans="1:13" s="50" customFormat="1" ht="16.5" x14ac:dyDescent="0.3">
      <c r="A89" s="173"/>
      <c r="B89" s="184"/>
      <c r="C89" s="184"/>
      <c r="D89" s="176"/>
      <c r="E89" s="176"/>
      <c r="F89" s="177"/>
      <c r="G89" s="177"/>
      <c r="H89" s="177"/>
      <c r="I89" s="177"/>
      <c r="J89" s="178"/>
      <c r="K89" s="178"/>
      <c r="L89" s="179"/>
      <c r="M89" s="179"/>
    </row>
    <row r="90" spans="1:13" s="50" customFormat="1" ht="16.5" x14ac:dyDescent="0.3">
      <c r="A90" s="173"/>
      <c r="B90" s="186"/>
      <c r="C90" s="184"/>
      <c r="D90" s="176"/>
      <c r="E90" s="176"/>
      <c r="F90" s="177"/>
      <c r="G90" s="177"/>
      <c r="H90" s="177"/>
      <c r="I90" s="177"/>
      <c r="J90" s="178"/>
      <c r="K90" s="178"/>
      <c r="L90" s="179"/>
      <c r="M90" s="179"/>
    </row>
    <row r="91" spans="1:13" s="50" customFormat="1" ht="16.5" x14ac:dyDescent="0.3">
      <c r="A91" s="173"/>
      <c r="B91" s="186"/>
      <c r="C91" s="184"/>
      <c r="D91" s="176"/>
      <c r="E91" s="176"/>
      <c r="F91" s="177"/>
      <c r="G91" s="177"/>
      <c r="H91" s="177"/>
      <c r="I91" s="177"/>
      <c r="J91" s="178"/>
      <c r="K91" s="178"/>
      <c r="L91" s="179"/>
      <c r="M91" s="179"/>
    </row>
    <row r="92" spans="1:13" s="50" customFormat="1" ht="16.5" x14ac:dyDescent="0.3">
      <c r="A92" s="173"/>
      <c r="B92" s="184"/>
      <c r="C92" s="186"/>
      <c r="D92" s="176"/>
      <c r="E92" s="176"/>
      <c r="F92" s="177"/>
      <c r="G92" s="177"/>
      <c r="H92" s="177"/>
      <c r="I92" s="177"/>
      <c r="J92" s="178"/>
      <c r="K92" s="178"/>
      <c r="L92" s="179"/>
      <c r="M92" s="179"/>
    </row>
    <row r="93" spans="1:13" s="50" customFormat="1" ht="16.5" x14ac:dyDescent="0.3">
      <c r="A93" s="173"/>
      <c r="B93" s="184"/>
      <c r="C93" s="185"/>
      <c r="D93" s="176"/>
      <c r="E93" s="176"/>
      <c r="F93" s="177"/>
      <c r="G93" s="177"/>
      <c r="H93" s="177"/>
      <c r="I93" s="177"/>
      <c r="J93" s="178"/>
      <c r="K93" s="178"/>
      <c r="L93" s="179"/>
      <c r="M93" s="179"/>
    </row>
    <row r="94" spans="1:13" s="50" customFormat="1" ht="15.75" x14ac:dyDescent="0.25">
      <c r="A94" s="173"/>
      <c r="B94" s="186"/>
      <c r="C94" s="186"/>
      <c r="D94" s="176"/>
      <c r="E94" s="176"/>
      <c r="F94" s="177"/>
      <c r="G94" s="177"/>
      <c r="H94" s="177"/>
      <c r="I94" s="177"/>
      <c r="J94" s="178"/>
      <c r="K94" s="178"/>
      <c r="L94" s="179"/>
      <c r="M94" s="179"/>
    </row>
    <row r="95" spans="1:13" s="50" customFormat="1" ht="16.5" x14ac:dyDescent="0.3">
      <c r="A95" s="173"/>
      <c r="B95" s="184"/>
      <c r="C95" s="185"/>
      <c r="D95" s="176"/>
      <c r="E95" s="176"/>
      <c r="F95" s="177"/>
      <c r="G95" s="177"/>
      <c r="H95" s="177"/>
      <c r="I95" s="177"/>
      <c r="J95" s="178"/>
      <c r="K95" s="178"/>
      <c r="L95" s="179"/>
      <c r="M95" s="179"/>
    </row>
    <row r="96" spans="1:13" s="50" customFormat="1" ht="16.5" x14ac:dyDescent="0.3">
      <c r="A96" s="173"/>
      <c r="B96" s="186"/>
      <c r="C96" s="184"/>
      <c r="D96" s="176"/>
      <c r="E96" s="176"/>
      <c r="F96" s="177"/>
      <c r="G96" s="177"/>
      <c r="H96" s="177"/>
      <c r="I96" s="177"/>
      <c r="J96" s="178"/>
      <c r="K96" s="178"/>
      <c r="L96" s="179"/>
      <c r="M96" s="179"/>
    </row>
    <row r="97" spans="1:13" s="50" customFormat="1" ht="16.5" x14ac:dyDescent="0.3">
      <c r="A97" s="173"/>
      <c r="B97" s="179"/>
      <c r="C97" s="185"/>
      <c r="D97" s="176"/>
      <c r="E97" s="176"/>
      <c r="F97" s="177"/>
      <c r="G97" s="177"/>
      <c r="H97" s="177"/>
      <c r="I97" s="177"/>
      <c r="J97" s="178"/>
      <c r="K97" s="178"/>
      <c r="L97" s="179"/>
      <c r="M97" s="179"/>
    </row>
    <row r="98" spans="1:13" s="50" customFormat="1" ht="16.5" x14ac:dyDescent="0.3">
      <c r="A98" s="173"/>
      <c r="B98" s="184"/>
      <c r="C98" s="185"/>
      <c r="D98" s="176"/>
      <c r="E98" s="176"/>
      <c r="F98" s="177"/>
      <c r="G98" s="177"/>
      <c r="H98" s="177"/>
      <c r="I98" s="177"/>
      <c r="J98" s="178"/>
      <c r="K98" s="178"/>
      <c r="L98" s="179"/>
      <c r="M98" s="179"/>
    </row>
    <row r="99" spans="1:13" s="50" customFormat="1" ht="16.5" x14ac:dyDescent="0.3">
      <c r="A99" s="173"/>
      <c r="B99" s="184"/>
      <c r="C99" s="184"/>
      <c r="D99" s="176"/>
      <c r="E99" s="176"/>
      <c r="F99" s="177"/>
      <c r="G99" s="177"/>
      <c r="H99" s="177"/>
      <c r="I99" s="177"/>
      <c r="J99" s="178"/>
      <c r="K99" s="178"/>
      <c r="L99" s="179"/>
      <c r="M99" s="179"/>
    </row>
    <row r="100" spans="1:13" s="50" customFormat="1" ht="16.5" x14ac:dyDescent="0.3">
      <c r="A100" s="173"/>
      <c r="B100" s="184"/>
      <c r="C100" s="184"/>
      <c r="D100" s="176"/>
      <c r="E100" s="176"/>
      <c r="F100" s="177"/>
      <c r="G100" s="177"/>
      <c r="H100" s="177"/>
      <c r="I100" s="177"/>
      <c r="J100" s="178"/>
      <c r="K100" s="178"/>
      <c r="L100" s="179"/>
      <c r="M100" s="179"/>
    </row>
    <row r="101" spans="1:13" s="50" customFormat="1" ht="16.5" x14ac:dyDescent="0.3">
      <c r="A101" s="173"/>
      <c r="B101" s="186"/>
      <c r="C101" s="184"/>
      <c r="D101" s="176"/>
      <c r="E101" s="176"/>
      <c r="F101" s="177"/>
      <c r="G101" s="177"/>
      <c r="H101" s="177"/>
      <c r="I101" s="177"/>
      <c r="J101" s="178"/>
      <c r="K101" s="178"/>
      <c r="L101" s="179"/>
      <c r="M101" s="179"/>
    </row>
    <row r="102" spans="1:13" s="50" customFormat="1" ht="16.5" x14ac:dyDescent="0.3">
      <c r="A102" s="173"/>
      <c r="B102" s="186"/>
      <c r="C102" s="184"/>
      <c r="D102" s="176"/>
      <c r="E102" s="176"/>
      <c r="F102" s="177"/>
      <c r="G102" s="177"/>
      <c r="H102" s="177"/>
      <c r="I102" s="177"/>
      <c r="J102" s="178"/>
      <c r="K102" s="178"/>
      <c r="L102" s="179"/>
      <c r="M102" s="179"/>
    </row>
    <row r="103" spans="1:13" s="50" customFormat="1" ht="16.5" x14ac:dyDescent="0.3">
      <c r="A103" s="173"/>
      <c r="B103" s="184"/>
      <c r="C103" s="184"/>
      <c r="D103" s="176"/>
      <c r="E103" s="176"/>
      <c r="F103" s="177"/>
      <c r="G103" s="177"/>
      <c r="H103" s="177"/>
      <c r="I103" s="177"/>
      <c r="J103" s="178"/>
      <c r="K103" s="178"/>
      <c r="L103" s="179"/>
      <c r="M103" s="179"/>
    </row>
    <row r="104" spans="1:13" s="50" customFormat="1" ht="16.5" x14ac:dyDescent="0.3">
      <c r="A104" s="173"/>
      <c r="B104" s="184"/>
      <c r="C104" s="184"/>
      <c r="D104" s="176"/>
      <c r="E104" s="176"/>
      <c r="F104" s="177"/>
      <c r="G104" s="177"/>
      <c r="H104" s="177"/>
      <c r="I104" s="177"/>
      <c r="J104" s="178"/>
      <c r="K104" s="178"/>
      <c r="L104" s="179"/>
      <c r="M104" s="179"/>
    </row>
    <row r="105" spans="1:13" s="50" customFormat="1" ht="16.5" x14ac:dyDescent="0.3">
      <c r="A105" s="173"/>
      <c r="B105" s="186"/>
      <c r="C105" s="184"/>
      <c r="D105" s="176"/>
      <c r="E105" s="176"/>
      <c r="F105" s="177"/>
      <c r="G105" s="177"/>
      <c r="H105" s="177"/>
      <c r="I105" s="177"/>
      <c r="J105" s="178"/>
      <c r="K105" s="178"/>
      <c r="L105" s="179"/>
      <c r="M105" s="179"/>
    </row>
    <row r="106" spans="1:13" s="50" customFormat="1" ht="16.5" x14ac:dyDescent="0.3">
      <c r="A106" s="173"/>
      <c r="B106" s="184"/>
      <c r="C106" s="184"/>
      <c r="D106" s="176"/>
      <c r="E106" s="176"/>
      <c r="F106" s="177"/>
      <c r="G106" s="177"/>
      <c r="H106" s="177"/>
      <c r="I106" s="177"/>
      <c r="J106" s="178"/>
      <c r="K106" s="178"/>
      <c r="L106" s="179"/>
      <c r="M106" s="179"/>
    </row>
    <row r="107" spans="1:13" s="50" customFormat="1" ht="16.5" x14ac:dyDescent="0.3">
      <c r="A107" s="173"/>
      <c r="B107" s="184"/>
      <c r="C107" s="184"/>
      <c r="D107" s="176"/>
      <c r="E107" s="176"/>
      <c r="F107" s="177"/>
      <c r="G107" s="177"/>
      <c r="H107" s="177"/>
      <c r="I107" s="177"/>
      <c r="J107" s="178"/>
      <c r="K107" s="178"/>
      <c r="L107" s="179"/>
      <c r="M107" s="179"/>
    </row>
    <row r="108" spans="1:13" s="50" customFormat="1" ht="16.5" x14ac:dyDescent="0.3">
      <c r="A108" s="173"/>
      <c r="B108" s="184"/>
      <c r="C108" s="184"/>
      <c r="D108" s="176"/>
      <c r="E108" s="176"/>
      <c r="F108" s="177"/>
      <c r="G108" s="177"/>
      <c r="H108" s="177"/>
      <c r="I108" s="177"/>
      <c r="J108" s="178"/>
      <c r="K108" s="178"/>
      <c r="L108" s="179"/>
      <c r="M108" s="179"/>
    </row>
    <row r="109" spans="1:13" s="50" customFormat="1" ht="16.5" x14ac:dyDescent="0.3">
      <c r="A109" s="173"/>
      <c r="B109" s="184"/>
      <c r="C109" s="184"/>
      <c r="D109" s="176"/>
      <c r="E109" s="176"/>
      <c r="F109" s="177"/>
      <c r="G109" s="177"/>
      <c r="H109" s="177"/>
      <c r="I109" s="177"/>
      <c r="J109" s="178"/>
      <c r="K109" s="178"/>
      <c r="L109" s="179"/>
      <c r="M109" s="179"/>
    </row>
    <row r="110" spans="1:13" s="50" customFormat="1" ht="16.5" x14ac:dyDescent="0.3">
      <c r="A110" s="173"/>
      <c r="B110" s="184"/>
      <c r="C110" s="184"/>
      <c r="D110" s="176"/>
      <c r="E110" s="176"/>
      <c r="F110" s="177"/>
      <c r="G110" s="177"/>
      <c r="H110" s="177"/>
      <c r="I110" s="177"/>
      <c r="J110" s="178"/>
      <c r="K110" s="178"/>
      <c r="L110" s="179"/>
      <c r="M110" s="179"/>
    </row>
    <row r="111" spans="1:13" s="50" customFormat="1" ht="16.5" x14ac:dyDescent="0.3">
      <c r="A111" s="173"/>
      <c r="B111" s="184"/>
      <c r="C111" s="184"/>
      <c r="D111" s="176"/>
      <c r="E111" s="176"/>
      <c r="F111" s="177"/>
      <c r="G111" s="177"/>
      <c r="H111" s="177"/>
      <c r="I111" s="177"/>
      <c r="J111" s="178"/>
      <c r="K111" s="178"/>
      <c r="L111" s="179"/>
      <c r="M111" s="179"/>
    </row>
    <row r="112" spans="1:13" s="50" customFormat="1" ht="16.5" x14ac:dyDescent="0.3">
      <c r="A112" s="173"/>
      <c r="B112" s="184"/>
      <c r="C112" s="184"/>
      <c r="D112" s="176"/>
      <c r="E112" s="176"/>
      <c r="F112" s="177"/>
      <c r="G112" s="177"/>
      <c r="H112" s="177"/>
      <c r="I112" s="177"/>
      <c r="J112" s="178"/>
      <c r="K112" s="178"/>
      <c r="L112" s="179"/>
      <c r="M112" s="179"/>
    </row>
    <row r="113" spans="1:13" s="50" customFormat="1" ht="16.5" x14ac:dyDescent="0.3">
      <c r="A113" s="173"/>
      <c r="B113" s="184"/>
      <c r="C113" s="184"/>
      <c r="D113" s="176"/>
      <c r="E113" s="176"/>
      <c r="F113" s="177"/>
      <c r="G113" s="177"/>
      <c r="H113" s="177"/>
      <c r="I113" s="177"/>
      <c r="J113" s="178"/>
      <c r="K113" s="178"/>
      <c r="L113" s="179"/>
      <c r="M113" s="179"/>
    </row>
    <row r="114" spans="1:13" s="50" customFormat="1" ht="16.5" x14ac:dyDescent="0.3">
      <c r="A114" s="173"/>
      <c r="B114" s="184"/>
      <c r="C114" s="184"/>
      <c r="D114" s="176"/>
      <c r="E114" s="176"/>
      <c r="F114" s="177"/>
      <c r="G114" s="177"/>
      <c r="H114" s="177"/>
      <c r="I114" s="177"/>
      <c r="J114" s="178"/>
      <c r="K114" s="178"/>
      <c r="L114" s="179"/>
      <c r="M114" s="179"/>
    </row>
    <row r="115" spans="1:13" s="50" customFormat="1" ht="16.5" x14ac:dyDescent="0.3">
      <c r="A115" s="173"/>
      <c r="B115" s="184"/>
      <c r="C115" s="185"/>
      <c r="D115" s="176"/>
      <c r="E115" s="176"/>
      <c r="F115" s="177"/>
      <c r="G115" s="177"/>
      <c r="H115" s="177"/>
      <c r="I115" s="177"/>
      <c r="J115" s="178"/>
      <c r="K115" s="178"/>
      <c r="L115" s="179"/>
      <c r="M115" s="179"/>
    </row>
    <row r="116" spans="1:13" s="50" customFormat="1" ht="16.5" x14ac:dyDescent="0.3">
      <c r="A116" s="173"/>
      <c r="B116" s="184"/>
      <c r="C116" s="185"/>
      <c r="D116" s="176"/>
      <c r="E116" s="176"/>
      <c r="F116" s="177"/>
      <c r="G116" s="177"/>
      <c r="H116" s="177"/>
      <c r="I116" s="177"/>
      <c r="J116" s="178"/>
      <c r="K116" s="178"/>
      <c r="L116" s="179"/>
      <c r="M116" s="179"/>
    </row>
    <row r="117" spans="1:13" s="50" customFormat="1" ht="16.5" x14ac:dyDescent="0.3">
      <c r="A117" s="173"/>
      <c r="B117" s="184"/>
      <c r="C117" s="184"/>
      <c r="D117" s="176"/>
      <c r="E117" s="176"/>
      <c r="F117" s="177"/>
      <c r="G117" s="177"/>
      <c r="H117" s="177"/>
      <c r="I117" s="177"/>
      <c r="J117" s="178"/>
      <c r="K117" s="178"/>
      <c r="L117" s="179"/>
      <c r="M117" s="179"/>
    </row>
    <row r="118" spans="1:13" s="50" customFormat="1" ht="16.5" x14ac:dyDescent="0.3">
      <c r="A118" s="173"/>
      <c r="B118" s="184"/>
      <c r="C118" s="184"/>
      <c r="D118" s="176"/>
      <c r="E118" s="176"/>
      <c r="F118" s="177"/>
      <c r="G118" s="177"/>
      <c r="H118" s="177"/>
      <c r="I118" s="177"/>
      <c r="J118" s="178"/>
      <c r="K118" s="178"/>
      <c r="L118" s="179"/>
      <c r="M118" s="179"/>
    </row>
    <row r="119" spans="1:13" s="50" customFormat="1" ht="16.5" x14ac:dyDescent="0.3">
      <c r="A119" s="173"/>
      <c r="B119" s="186"/>
      <c r="C119" s="184"/>
      <c r="D119" s="176"/>
      <c r="E119" s="176"/>
      <c r="F119" s="177"/>
      <c r="G119" s="177"/>
      <c r="H119" s="177"/>
      <c r="I119" s="177"/>
      <c r="J119" s="178"/>
      <c r="K119" s="178"/>
      <c r="L119" s="179"/>
      <c r="M119" s="179"/>
    </row>
    <row r="120" spans="1:13" s="50" customFormat="1" ht="16.5" x14ac:dyDescent="0.3">
      <c r="A120" s="173"/>
      <c r="B120" s="184"/>
      <c r="C120" s="184"/>
      <c r="D120" s="176"/>
      <c r="E120" s="176"/>
      <c r="F120" s="177"/>
      <c r="G120" s="177"/>
      <c r="H120" s="177"/>
      <c r="I120" s="177"/>
      <c r="J120" s="178"/>
      <c r="K120" s="178"/>
      <c r="L120" s="179"/>
      <c r="M120" s="179"/>
    </row>
    <row r="121" spans="1:13" s="50" customFormat="1" ht="16.5" x14ac:dyDescent="0.3">
      <c r="A121" s="173"/>
      <c r="B121" s="184"/>
      <c r="C121" s="184"/>
      <c r="D121" s="176"/>
      <c r="E121" s="176"/>
      <c r="F121" s="177"/>
      <c r="G121" s="177"/>
      <c r="H121" s="177"/>
      <c r="I121" s="177"/>
      <c r="J121" s="178"/>
      <c r="K121" s="178"/>
      <c r="L121" s="179"/>
      <c r="M121" s="179"/>
    </row>
    <row r="122" spans="1:13" s="50" customFormat="1" ht="16.5" x14ac:dyDescent="0.3">
      <c r="A122" s="173"/>
      <c r="B122" s="184"/>
      <c r="C122" s="184"/>
      <c r="D122" s="176"/>
      <c r="E122" s="176"/>
      <c r="F122" s="177"/>
      <c r="G122" s="177"/>
      <c r="H122" s="177"/>
      <c r="I122" s="177"/>
      <c r="J122" s="178"/>
      <c r="K122" s="178"/>
      <c r="L122" s="179"/>
      <c r="M122" s="179"/>
    </row>
    <row r="123" spans="1:13" s="50" customFormat="1" ht="16.5" x14ac:dyDescent="0.3">
      <c r="A123" s="173"/>
      <c r="B123" s="184"/>
      <c r="C123" s="184"/>
      <c r="D123" s="176"/>
      <c r="E123" s="176"/>
      <c r="F123" s="177"/>
      <c r="G123" s="177"/>
      <c r="H123" s="177"/>
      <c r="I123" s="177"/>
      <c r="J123" s="178"/>
      <c r="K123" s="178"/>
      <c r="L123" s="179"/>
      <c r="M123" s="179"/>
    </row>
    <row r="124" spans="1:13" s="50" customFormat="1" ht="16.5" x14ac:dyDescent="0.3">
      <c r="A124" s="173"/>
      <c r="B124" s="184"/>
      <c r="C124" s="184"/>
      <c r="D124" s="176"/>
      <c r="E124" s="176"/>
      <c r="F124" s="187"/>
      <c r="G124" s="187"/>
      <c r="H124" s="187"/>
      <c r="I124" s="187"/>
      <c r="J124" s="178"/>
      <c r="K124" s="178"/>
      <c r="L124" s="179"/>
      <c r="M124" s="179"/>
    </row>
    <row r="125" spans="1:13" s="50" customFormat="1" ht="16.5" x14ac:dyDescent="0.3">
      <c r="A125" s="173"/>
      <c r="B125" s="184"/>
      <c r="C125" s="184"/>
      <c r="D125" s="176"/>
      <c r="E125" s="176"/>
      <c r="F125" s="187"/>
      <c r="G125" s="187"/>
      <c r="H125" s="187"/>
      <c r="I125" s="187"/>
      <c r="J125" s="178"/>
      <c r="K125" s="178"/>
      <c r="L125" s="179"/>
      <c r="M125" s="179"/>
    </row>
    <row r="126" spans="1:13" s="50" customFormat="1" ht="16.5" x14ac:dyDescent="0.3">
      <c r="A126" s="173"/>
      <c r="B126" s="184"/>
      <c r="C126" s="184"/>
      <c r="D126" s="176"/>
      <c r="E126" s="176"/>
      <c r="F126" s="187"/>
      <c r="G126" s="187"/>
      <c r="H126" s="187"/>
      <c r="I126" s="187"/>
      <c r="J126" s="178"/>
      <c r="K126" s="178"/>
      <c r="L126" s="179"/>
      <c r="M126" s="179"/>
    </row>
    <row r="127" spans="1:13" s="50" customFormat="1" ht="16.5" x14ac:dyDescent="0.3">
      <c r="A127" s="173"/>
      <c r="B127" s="184"/>
      <c r="C127" s="184"/>
      <c r="D127" s="176"/>
      <c r="E127" s="176"/>
      <c r="F127" s="187"/>
      <c r="G127" s="187"/>
      <c r="H127" s="187"/>
      <c r="I127" s="187"/>
      <c r="J127" s="178"/>
      <c r="K127" s="178"/>
      <c r="L127" s="179"/>
      <c r="M127" s="179"/>
    </row>
    <row r="128" spans="1:13" s="50" customFormat="1" ht="16.5" x14ac:dyDescent="0.3">
      <c r="A128" s="173"/>
      <c r="B128" s="184"/>
      <c r="C128" s="184"/>
      <c r="D128" s="176"/>
      <c r="E128" s="176"/>
      <c r="F128" s="187"/>
      <c r="G128" s="187"/>
      <c r="H128" s="187"/>
      <c r="I128" s="187"/>
      <c r="J128" s="178"/>
      <c r="K128" s="178"/>
      <c r="L128" s="179"/>
      <c r="M128" s="179"/>
    </row>
    <row r="129" spans="1:13" s="50" customFormat="1" ht="16.5" x14ac:dyDescent="0.3">
      <c r="A129" s="173"/>
      <c r="B129" s="186"/>
      <c r="C129" s="184"/>
      <c r="D129" s="176"/>
      <c r="E129" s="176"/>
      <c r="F129" s="187"/>
      <c r="G129" s="187"/>
      <c r="H129" s="187"/>
      <c r="I129" s="187"/>
      <c r="J129" s="178"/>
      <c r="K129" s="178"/>
      <c r="L129" s="179"/>
      <c r="M129" s="179"/>
    </row>
    <row r="130" spans="1:13" s="50" customFormat="1" ht="16.5" x14ac:dyDescent="0.3">
      <c r="A130" s="173"/>
      <c r="B130" s="186"/>
      <c r="C130" s="184"/>
      <c r="D130" s="176"/>
      <c r="E130" s="176"/>
      <c r="F130" s="187"/>
      <c r="G130" s="187"/>
      <c r="H130" s="187"/>
      <c r="I130" s="187"/>
      <c r="J130" s="178"/>
      <c r="K130" s="178"/>
      <c r="L130" s="179"/>
      <c r="M130" s="179"/>
    </row>
    <row r="131" spans="1:13" s="50" customFormat="1" ht="16.5" x14ac:dyDescent="0.3">
      <c r="A131" s="173"/>
      <c r="B131" s="186"/>
      <c r="C131" s="184"/>
      <c r="D131" s="176"/>
      <c r="E131" s="176"/>
      <c r="F131" s="187"/>
      <c r="G131" s="187"/>
      <c r="H131" s="187"/>
      <c r="I131" s="187"/>
      <c r="J131" s="178"/>
      <c r="K131" s="178"/>
      <c r="L131" s="179"/>
      <c r="M131" s="179"/>
    </row>
    <row r="132" spans="1:13" s="50" customFormat="1" ht="16.5" x14ac:dyDescent="0.3">
      <c r="A132" s="173"/>
      <c r="B132" s="184"/>
      <c r="C132" s="184"/>
      <c r="D132" s="176"/>
      <c r="E132" s="176"/>
      <c r="F132" s="187"/>
      <c r="G132" s="187"/>
      <c r="H132" s="187"/>
      <c r="I132" s="187"/>
      <c r="J132" s="178"/>
      <c r="K132" s="178"/>
      <c r="L132" s="179"/>
      <c r="M132" s="179"/>
    </row>
    <row r="133" spans="1:13" s="50" customFormat="1" ht="16.5" x14ac:dyDescent="0.3">
      <c r="A133" s="173"/>
      <c r="B133" s="186"/>
      <c r="C133" s="184"/>
      <c r="D133" s="176"/>
      <c r="E133" s="176"/>
      <c r="F133" s="187"/>
      <c r="G133" s="187"/>
      <c r="H133" s="187"/>
      <c r="I133" s="187"/>
      <c r="J133" s="178"/>
      <c r="K133" s="178"/>
      <c r="L133" s="179"/>
      <c r="M133" s="179"/>
    </row>
    <row r="134" spans="1:13" s="50" customFormat="1" ht="16.5" x14ac:dyDescent="0.3">
      <c r="A134" s="173"/>
      <c r="B134" s="186"/>
      <c r="C134" s="184"/>
      <c r="D134" s="176"/>
      <c r="E134" s="176"/>
      <c r="F134" s="187"/>
      <c r="G134" s="187"/>
      <c r="H134" s="187"/>
      <c r="I134" s="187"/>
      <c r="J134" s="178"/>
      <c r="K134" s="178"/>
      <c r="L134" s="179"/>
      <c r="M134" s="179"/>
    </row>
    <row r="135" spans="1:13" s="50" customFormat="1" ht="16.5" x14ac:dyDescent="0.3">
      <c r="A135" s="173"/>
      <c r="B135" s="184"/>
      <c r="C135" s="184"/>
      <c r="D135" s="176"/>
      <c r="E135" s="176"/>
      <c r="F135" s="187"/>
      <c r="G135" s="187"/>
      <c r="H135" s="187"/>
      <c r="I135" s="187"/>
      <c r="J135" s="178"/>
      <c r="K135" s="178"/>
      <c r="L135" s="179"/>
      <c r="M135" s="179"/>
    </row>
    <row r="136" spans="1:13" s="50" customFormat="1" ht="16.5" x14ac:dyDescent="0.3">
      <c r="A136" s="173"/>
      <c r="B136" s="186"/>
      <c r="C136" s="184"/>
      <c r="D136" s="176"/>
      <c r="E136" s="176"/>
      <c r="F136" s="187"/>
      <c r="G136" s="187"/>
      <c r="H136" s="187"/>
      <c r="I136" s="187"/>
      <c r="J136" s="178"/>
      <c r="K136" s="178"/>
      <c r="L136" s="179"/>
      <c r="M136" s="188"/>
    </row>
    <row r="137" spans="1:13" s="50" customFormat="1" ht="16.5" x14ac:dyDescent="0.3">
      <c r="A137" s="173"/>
      <c r="B137" s="184"/>
      <c r="C137" s="184"/>
      <c r="D137" s="176"/>
      <c r="E137" s="176"/>
      <c r="F137" s="187"/>
      <c r="G137" s="187"/>
      <c r="H137" s="187"/>
      <c r="I137" s="187"/>
      <c r="J137" s="178"/>
      <c r="K137" s="178"/>
      <c r="L137" s="179"/>
      <c r="M137" s="188"/>
    </row>
    <row r="138" spans="1:13" s="50" customFormat="1" ht="16.5" x14ac:dyDescent="0.3">
      <c r="A138" s="173"/>
      <c r="B138" s="184"/>
      <c r="C138" s="184"/>
      <c r="D138" s="176"/>
      <c r="E138" s="176"/>
      <c r="F138" s="187"/>
      <c r="G138" s="187"/>
      <c r="H138" s="187"/>
      <c r="I138" s="187"/>
      <c r="J138" s="178"/>
      <c r="K138" s="178"/>
      <c r="L138" s="179"/>
      <c r="M138" s="188"/>
    </row>
    <row r="139" spans="1:13" s="50" customFormat="1" ht="16.5" x14ac:dyDescent="0.3">
      <c r="A139" s="173"/>
      <c r="B139" s="184"/>
      <c r="C139" s="184"/>
      <c r="D139" s="176"/>
      <c r="E139" s="176"/>
      <c r="F139" s="187"/>
      <c r="G139" s="187"/>
      <c r="H139" s="187"/>
      <c r="I139" s="187"/>
      <c r="J139" s="178"/>
      <c r="K139" s="178"/>
      <c r="L139" s="179"/>
      <c r="M139" s="188"/>
    </row>
    <row r="140" spans="1:13" s="50" customFormat="1" ht="16.5" x14ac:dyDescent="0.3">
      <c r="A140" s="173"/>
      <c r="B140" s="184"/>
      <c r="C140" s="184"/>
      <c r="D140" s="176"/>
      <c r="E140" s="176"/>
      <c r="F140" s="187"/>
      <c r="G140" s="187"/>
      <c r="H140" s="187"/>
      <c r="I140" s="187"/>
      <c r="J140" s="178"/>
      <c r="K140" s="178"/>
      <c r="L140" s="179"/>
      <c r="M140" s="188"/>
    </row>
    <row r="141" spans="1:13" s="50" customFormat="1" ht="16.5" x14ac:dyDescent="0.3">
      <c r="A141" s="173"/>
      <c r="B141" s="184"/>
      <c r="C141" s="184"/>
      <c r="D141" s="176"/>
      <c r="E141" s="176"/>
      <c r="F141" s="187"/>
      <c r="G141" s="187"/>
      <c r="H141" s="187"/>
      <c r="I141" s="187"/>
      <c r="J141" s="178"/>
      <c r="K141" s="178"/>
      <c r="L141" s="179"/>
      <c r="M141" s="188"/>
    </row>
    <row r="142" spans="1:13" s="50" customFormat="1" ht="16.5" x14ac:dyDescent="0.3">
      <c r="A142" s="173"/>
      <c r="B142" s="184"/>
      <c r="C142" s="185"/>
      <c r="D142" s="176"/>
      <c r="E142" s="176"/>
      <c r="F142" s="187"/>
      <c r="G142" s="187"/>
      <c r="H142" s="187"/>
      <c r="I142" s="187"/>
      <c r="J142" s="178"/>
      <c r="K142" s="178"/>
      <c r="L142" s="179"/>
      <c r="M142" s="188"/>
    </row>
    <row r="143" spans="1:13" s="50" customFormat="1" ht="16.5" x14ac:dyDescent="0.3">
      <c r="A143" s="173"/>
      <c r="B143" s="184"/>
      <c r="C143" s="185"/>
      <c r="D143" s="176"/>
      <c r="E143" s="176"/>
      <c r="F143" s="187"/>
      <c r="G143" s="187"/>
      <c r="H143" s="187"/>
      <c r="I143" s="187"/>
      <c r="J143" s="178"/>
      <c r="K143" s="178"/>
      <c r="L143" s="179"/>
      <c r="M143" s="188"/>
    </row>
    <row r="144" spans="1:13" s="50" customFormat="1" ht="16.5" x14ac:dyDescent="0.3">
      <c r="A144" s="173"/>
      <c r="B144" s="184"/>
      <c r="C144" s="185"/>
      <c r="D144" s="176"/>
      <c r="E144" s="176"/>
      <c r="F144" s="187"/>
      <c r="G144" s="187"/>
      <c r="H144" s="187"/>
      <c r="I144" s="187"/>
      <c r="J144" s="178"/>
      <c r="K144" s="178"/>
      <c r="L144" s="179"/>
      <c r="M144" s="188"/>
    </row>
    <row r="145" spans="1:13" s="50" customFormat="1" ht="16.5" x14ac:dyDescent="0.3">
      <c r="A145" s="173"/>
      <c r="B145" s="184"/>
      <c r="C145" s="185"/>
      <c r="D145" s="176"/>
      <c r="E145" s="176"/>
      <c r="F145" s="187"/>
      <c r="G145" s="187"/>
      <c r="H145" s="187"/>
      <c r="I145" s="187"/>
      <c r="J145" s="178"/>
      <c r="K145" s="178"/>
      <c r="L145" s="179"/>
      <c r="M145" s="188"/>
    </row>
    <row r="146" spans="1:13" s="50" customFormat="1" ht="16.5" x14ac:dyDescent="0.3">
      <c r="A146" s="173"/>
      <c r="B146" s="184"/>
      <c r="C146" s="185"/>
      <c r="D146" s="176"/>
      <c r="E146" s="176"/>
      <c r="F146" s="187"/>
      <c r="G146" s="187"/>
      <c r="H146" s="187"/>
      <c r="I146" s="187"/>
      <c r="J146" s="178"/>
      <c r="K146" s="178"/>
      <c r="L146" s="179"/>
      <c r="M146" s="188"/>
    </row>
    <row r="147" spans="1:13" s="50" customFormat="1" ht="16.5" x14ac:dyDescent="0.3">
      <c r="A147" s="173"/>
      <c r="B147" s="184"/>
      <c r="C147" s="185"/>
      <c r="D147" s="176"/>
      <c r="E147" s="176"/>
      <c r="F147" s="187"/>
      <c r="G147" s="187"/>
      <c r="H147" s="187"/>
      <c r="I147" s="187"/>
      <c r="J147" s="178"/>
      <c r="K147" s="178"/>
      <c r="L147" s="179"/>
      <c r="M147" s="188"/>
    </row>
    <row r="148" spans="1:13" s="50" customFormat="1" ht="16.5" x14ac:dyDescent="0.3">
      <c r="A148" s="173"/>
      <c r="B148" s="186"/>
      <c r="C148" s="184"/>
      <c r="D148" s="176"/>
      <c r="E148" s="176"/>
      <c r="F148" s="187"/>
      <c r="G148" s="187"/>
      <c r="H148" s="187"/>
      <c r="I148" s="187"/>
      <c r="J148" s="178"/>
      <c r="K148" s="178"/>
      <c r="L148" s="179"/>
      <c r="M148" s="188"/>
    </row>
    <row r="149" spans="1:13" s="50" customFormat="1" ht="16.5" x14ac:dyDescent="0.3">
      <c r="A149" s="173"/>
      <c r="B149" s="186"/>
      <c r="C149" s="184"/>
      <c r="D149" s="176"/>
      <c r="E149" s="176"/>
      <c r="F149" s="187"/>
      <c r="G149" s="187"/>
      <c r="H149" s="187"/>
      <c r="I149" s="187"/>
      <c r="J149" s="178"/>
      <c r="K149" s="178"/>
      <c r="L149" s="179"/>
      <c r="M149" s="188"/>
    </row>
    <row r="150" spans="1:13" s="50" customFormat="1" ht="15.75" x14ac:dyDescent="0.25">
      <c r="A150" s="173"/>
      <c r="B150" s="189"/>
      <c r="C150" s="189"/>
      <c r="D150" s="190"/>
      <c r="E150" s="190"/>
      <c r="F150" s="187"/>
      <c r="G150" s="187"/>
      <c r="H150" s="187"/>
      <c r="I150" s="187"/>
      <c r="J150" s="191"/>
      <c r="K150" s="191"/>
      <c r="L150" s="192"/>
      <c r="M150" s="188"/>
    </row>
    <row r="151" spans="1:13" s="50" customFormat="1" ht="15.75" x14ac:dyDescent="0.25">
      <c r="A151" s="173"/>
      <c r="B151" s="189"/>
      <c r="C151" s="189"/>
      <c r="D151" s="190"/>
      <c r="E151" s="190"/>
      <c r="F151" s="187"/>
      <c r="G151" s="187"/>
      <c r="H151" s="187"/>
      <c r="I151" s="187"/>
      <c r="J151" s="191"/>
      <c r="K151" s="191"/>
      <c r="L151" s="192"/>
      <c r="M151" s="188"/>
    </row>
    <row r="152" spans="1:13" s="50" customFormat="1" x14ac:dyDescent="0.25">
      <c r="A152" s="173"/>
      <c r="B152" s="193"/>
      <c r="C152" s="192"/>
      <c r="D152" s="190"/>
      <c r="E152" s="190"/>
      <c r="F152" s="187"/>
      <c r="G152" s="187"/>
      <c r="H152" s="187"/>
      <c r="I152" s="187"/>
      <c r="J152" s="191"/>
      <c r="K152" s="191"/>
      <c r="L152" s="192"/>
      <c r="M152" s="188"/>
    </row>
    <row r="153" spans="1:13" s="50" customFormat="1" x14ac:dyDescent="0.25">
      <c r="A153" s="173"/>
      <c r="B153" s="193"/>
      <c r="C153" s="194"/>
      <c r="D153" s="190"/>
      <c r="E153" s="190"/>
      <c r="F153" s="187"/>
      <c r="G153" s="187"/>
      <c r="H153" s="187"/>
      <c r="I153" s="187"/>
      <c r="J153" s="191"/>
      <c r="K153" s="191"/>
      <c r="L153" s="192"/>
      <c r="M153" s="188"/>
    </row>
    <row r="154" spans="1:13" s="50" customFormat="1" ht="15.75" x14ac:dyDescent="0.25">
      <c r="A154" s="173"/>
      <c r="B154" s="193"/>
      <c r="C154" s="195"/>
      <c r="D154" s="190"/>
      <c r="E154" s="196"/>
      <c r="F154" s="187"/>
      <c r="G154" s="187"/>
      <c r="H154" s="187"/>
      <c r="I154" s="187"/>
      <c r="J154" s="191"/>
      <c r="K154" s="191"/>
      <c r="L154" s="192"/>
      <c r="M154" s="188"/>
    </row>
    <row r="155" spans="1:13" s="50" customFormat="1" ht="15.75" x14ac:dyDescent="0.25">
      <c r="A155" s="173"/>
      <c r="B155" s="197"/>
      <c r="C155" s="189"/>
      <c r="D155" s="190"/>
      <c r="E155" s="190"/>
      <c r="F155" s="187"/>
      <c r="G155" s="187"/>
      <c r="H155" s="187"/>
      <c r="I155" s="187"/>
      <c r="J155" s="191"/>
      <c r="K155" s="191"/>
      <c r="L155" s="192"/>
      <c r="M155" s="188"/>
    </row>
    <row r="156" spans="1:13" s="50" customFormat="1" x14ac:dyDescent="0.25">
      <c r="A156" s="173"/>
      <c r="B156" s="193"/>
      <c r="C156" s="192"/>
      <c r="D156" s="190"/>
      <c r="E156" s="190"/>
      <c r="F156" s="187"/>
      <c r="G156" s="187"/>
      <c r="H156" s="187"/>
      <c r="I156" s="187"/>
      <c r="J156" s="191"/>
      <c r="K156" s="191"/>
      <c r="L156" s="192"/>
      <c r="M156" s="188"/>
    </row>
    <row r="157" spans="1:13" s="50" customFormat="1" ht="15.75" x14ac:dyDescent="0.25">
      <c r="A157" s="173"/>
      <c r="B157" s="193"/>
      <c r="C157" s="195"/>
      <c r="D157" s="190"/>
      <c r="E157" s="190"/>
      <c r="F157" s="187"/>
      <c r="G157" s="187"/>
      <c r="H157" s="187"/>
      <c r="I157" s="187"/>
      <c r="J157" s="191"/>
      <c r="K157" s="191"/>
      <c r="L157" s="192"/>
      <c r="M157" s="188"/>
    </row>
    <row r="158" spans="1:13" s="50" customFormat="1" ht="15.75" x14ac:dyDescent="0.25">
      <c r="A158" s="173"/>
      <c r="B158" s="197"/>
      <c r="C158" s="189"/>
      <c r="D158" s="190"/>
      <c r="E158" s="190"/>
      <c r="F158" s="187"/>
      <c r="G158" s="187"/>
      <c r="H158" s="187"/>
      <c r="I158" s="187"/>
      <c r="J158" s="191"/>
      <c r="K158" s="191"/>
      <c r="L158" s="192"/>
      <c r="M158" s="188"/>
    </row>
    <row r="159" spans="1:13" s="50" customFormat="1" ht="15.75" x14ac:dyDescent="0.25">
      <c r="A159" s="173"/>
      <c r="B159" s="197"/>
      <c r="C159" s="189"/>
      <c r="D159" s="190"/>
      <c r="E159" s="190"/>
      <c r="F159" s="187"/>
      <c r="G159" s="187"/>
      <c r="H159" s="187"/>
      <c r="I159" s="187"/>
      <c r="J159" s="191"/>
      <c r="K159" s="191"/>
      <c r="L159" s="192"/>
      <c r="M159" s="188"/>
    </row>
    <row r="160" spans="1:13" s="50" customFormat="1" ht="15.75" x14ac:dyDescent="0.25">
      <c r="A160" s="173"/>
      <c r="B160" s="193"/>
      <c r="C160" s="189"/>
      <c r="D160" s="190"/>
      <c r="E160" s="190"/>
      <c r="F160" s="187"/>
      <c r="G160" s="187"/>
      <c r="H160" s="187"/>
      <c r="I160" s="187"/>
      <c r="J160" s="191"/>
      <c r="K160" s="191"/>
      <c r="L160" s="192"/>
      <c r="M160" s="188"/>
    </row>
    <row r="161" spans="1:13" s="50" customFormat="1" x14ac:dyDescent="0.25">
      <c r="A161" s="173"/>
      <c r="B161" s="193"/>
      <c r="C161" s="192"/>
      <c r="D161" s="190"/>
      <c r="E161" s="190"/>
      <c r="F161" s="187"/>
      <c r="G161" s="187"/>
      <c r="H161" s="187"/>
      <c r="I161" s="187"/>
      <c r="J161" s="191"/>
      <c r="K161" s="191"/>
      <c r="L161" s="192"/>
      <c r="M161" s="188"/>
    </row>
    <row r="162" spans="1:13" s="50" customFormat="1" ht="15.75" x14ac:dyDescent="0.25">
      <c r="A162" s="173"/>
      <c r="B162" s="193"/>
      <c r="C162" s="189"/>
      <c r="D162" s="190"/>
      <c r="E162" s="190"/>
      <c r="F162" s="187"/>
      <c r="G162" s="187"/>
      <c r="H162" s="187"/>
      <c r="I162" s="187"/>
      <c r="J162" s="191"/>
      <c r="K162" s="191"/>
      <c r="L162" s="192"/>
      <c r="M162" s="188"/>
    </row>
    <row r="163" spans="1:13" s="50" customFormat="1" ht="15.75" x14ac:dyDescent="0.25">
      <c r="A163" s="173"/>
      <c r="B163" s="193"/>
      <c r="C163" s="195"/>
      <c r="D163" s="190"/>
      <c r="E163" s="190"/>
      <c r="F163" s="187"/>
      <c r="G163" s="187"/>
      <c r="H163" s="187"/>
      <c r="I163" s="187"/>
      <c r="J163" s="191"/>
      <c r="K163" s="191"/>
      <c r="L163" s="192"/>
      <c r="M163" s="188"/>
    </row>
    <row r="164" spans="1:13" s="50" customFormat="1" ht="15.75" x14ac:dyDescent="0.25">
      <c r="A164" s="173"/>
      <c r="B164" s="193"/>
      <c r="C164" s="189"/>
      <c r="D164" s="190"/>
      <c r="E164" s="190"/>
      <c r="F164" s="187"/>
      <c r="G164" s="187"/>
      <c r="H164" s="187"/>
      <c r="I164" s="187"/>
      <c r="J164" s="191"/>
      <c r="K164" s="191"/>
      <c r="L164" s="192"/>
      <c r="M164" s="188"/>
    </row>
    <row r="165" spans="1:13" s="50" customFormat="1" ht="15.75" x14ac:dyDescent="0.25">
      <c r="A165" s="173"/>
      <c r="B165" s="193"/>
      <c r="C165" s="189"/>
      <c r="D165" s="190"/>
      <c r="E165" s="190"/>
      <c r="F165" s="187"/>
      <c r="G165" s="187"/>
      <c r="H165" s="187"/>
      <c r="I165" s="187"/>
      <c r="J165" s="191"/>
      <c r="K165" s="191"/>
      <c r="L165" s="192"/>
      <c r="M165" s="188"/>
    </row>
    <row r="166" spans="1:13" s="50" customFormat="1" ht="15.75" x14ac:dyDescent="0.25">
      <c r="A166" s="173"/>
      <c r="B166" s="197"/>
      <c r="C166" s="189"/>
      <c r="D166" s="190"/>
      <c r="E166" s="190"/>
      <c r="F166" s="187"/>
      <c r="G166" s="187"/>
      <c r="H166" s="187"/>
      <c r="I166" s="187"/>
      <c r="J166" s="191"/>
      <c r="K166" s="191"/>
      <c r="L166" s="192"/>
      <c r="M166" s="188"/>
    </row>
    <row r="167" spans="1:13" s="50" customFormat="1" ht="15.75" x14ac:dyDescent="0.25">
      <c r="A167" s="173"/>
      <c r="B167" s="197"/>
      <c r="C167" s="189"/>
      <c r="D167" s="190"/>
      <c r="E167" s="190"/>
      <c r="F167" s="187"/>
      <c r="G167" s="187"/>
      <c r="H167" s="187"/>
      <c r="I167" s="187"/>
      <c r="J167" s="191"/>
      <c r="K167" s="191"/>
      <c r="L167" s="192"/>
      <c r="M167" s="188"/>
    </row>
    <row r="168" spans="1:13" s="50" customFormat="1" ht="15.75" x14ac:dyDescent="0.25">
      <c r="A168" s="173"/>
      <c r="B168" s="193"/>
      <c r="C168" s="189"/>
      <c r="D168" s="190"/>
      <c r="E168" s="190"/>
      <c r="F168" s="187"/>
      <c r="G168" s="187"/>
      <c r="H168" s="187"/>
      <c r="I168" s="187"/>
      <c r="J168" s="191"/>
      <c r="K168" s="191"/>
      <c r="L168" s="192"/>
      <c r="M168" s="188"/>
    </row>
    <row r="169" spans="1:13" s="50" customFormat="1" ht="15.75" x14ac:dyDescent="0.25">
      <c r="A169" s="173"/>
      <c r="B169" s="197"/>
      <c r="C169" s="189"/>
      <c r="D169" s="190"/>
      <c r="E169" s="190"/>
      <c r="F169" s="187"/>
      <c r="G169" s="187"/>
      <c r="H169" s="187"/>
      <c r="I169" s="187"/>
      <c r="J169" s="191"/>
      <c r="K169" s="191"/>
      <c r="L169" s="192"/>
      <c r="M169" s="188"/>
    </row>
    <row r="170" spans="1:13" s="50" customFormat="1" ht="15.75" x14ac:dyDescent="0.25">
      <c r="A170" s="173"/>
      <c r="B170" s="193"/>
      <c r="C170" s="189"/>
      <c r="D170" s="190"/>
      <c r="E170" s="190"/>
      <c r="F170" s="187"/>
      <c r="G170" s="187"/>
      <c r="H170" s="187"/>
      <c r="I170" s="187"/>
      <c r="J170" s="191"/>
      <c r="K170" s="191"/>
      <c r="L170" s="192"/>
      <c r="M170" s="188"/>
    </row>
    <row r="171" spans="1:13" s="158" customFormat="1" x14ac:dyDescent="0.25">
      <c r="A171" s="156"/>
      <c r="B171" s="168"/>
      <c r="C171" s="169"/>
      <c r="D171" s="170"/>
      <c r="E171" s="170"/>
      <c r="F171" s="157"/>
      <c r="G171" s="157"/>
      <c r="H171" s="157"/>
      <c r="I171" s="157"/>
      <c r="J171" s="171"/>
      <c r="K171" s="171"/>
      <c r="L171" s="169"/>
      <c r="M171" s="172"/>
    </row>
    <row r="172" spans="1:13" ht="15.75" x14ac:dyDescent="0.25">
      <c r="A172" s="133"/>
      <c r="B172" s="140"/>
      <c r="C172" s="140"/>
      <c r="D172" s="135"/>
      <c r="E172" s="135"/>
      <c r="J172" s="136"/>
      <c r="K172" s="136"/>
      <c r="L172" s="134"/>
    </row>
    <row r="173" spans="1:13" x14ac:dyDescent="0.25">
      <c r="A173" s="133"/>
      <c r="B173" s="141"/>
      <c r="C173" s="134"/>
      <c r="D173" s="135"/>
      <c r="E173" s="135"/>
      <c r="J173" s="136"/>
      <c r="K173" s="136"/>
      <c r="L173" s="134"/>
    </row>
    <row r="174" spans="1:13" ht="15.75" x14ac:dyDescent="0.25">
      <c r="A174" s="133"/>
      <c r="B174" s="137"/>
      <c r="C174" s="138"/>
      <c r="D174" s="135"/>
      <c r="E174" s="135"/>
      <c r="J174" s="136"/>
      <c r="K174" s="136"/>
      <c r="L174" s="134"/>
    </row>
    <row r="175" spans="1:13" x14ac:dyDescent="0.25">
      <c r="A175" s="133"/>
      <c r="B175" s="141"/>
      <c r="C175" s="134"/>
      <c r="D175" s="135"/>
      <c r="E175" s="135"/>
      <c r="J175" s="136"/>
      <c r="K175" s="136"/>
      <c r="L175" s="134"/>
    </row>
    <row r="176" spans="1:13" ht="15.75" x14ac:dyDescent="0.25">
      <c r="A176" s="133"/>
      <c r="B176" s="137"/>
      <c r="C176" s="139"/>
      <c r="D176" s="135"/>
      <c r="E176" s="135"/>
      <c r="J176" s="136"/>
      <c r="K176" s="136"/>
      <c r="L176" s="134"/>
    </row>
    <row r="177" spans="1:12" ht="15.75" x14ac:dyDescent="0.25">
      <c r="A177" s="133"/>
      <c r="B177" s="137"/>
      <c r="C177" s="139"/>
      <c r="D177" s="135"/>
      <c r="E177" s="135"/>
      <c r="J177" s="136"/>
      <c r="K177" s="136"/>
      <c r="L177" s="134"/>
    </row>
    <row r="178" spans="1:12" ht="15.75" x14ac:dyDescent="0.25">
      <c r="A178" s="133"/>
      <c r="B178" s="137"/>
      <c r="C178" s="138"/>
      <c r="D178" s="135"/>
      <c r="E178" s="135"/>
      <c r="J178" s="136"/>
      <c r="K178" s="136"/>
      <c r="L178" s="134"/>
    </row>
    <row r="179" spans="1:12" ht="15.75" x14ac:dyDescent="0.25">
      <c r="A179" s="133"/>
      <c r="B179" s="137"/>
      <c r="C179" s="139"/>
      <c r="D179" s="135"/>
      <c r="E179" s="135"/>
      <c r="J179" s="136"/>
      <c r="K179" s="136"/>
      <c r="L179" s="134"/>
    </row>
    <row r="180" spans="1:12" ht="15.75" x14ac:dyDescent="0.25">
      <c r="A180" s="133"/>
      <c r="B180" s="140"/>
      <c r="C180" s="139"/>
      <c r="D180" s="135"/>
      <c r="E180" s="135"/>
      <c r="J180" s="136"/>
      <c r="K180" s="136"/>
      <c r="L180" s="134"/>
    </row>
    <row r="181" spans="1:12" ht="15.75" x14ac:dyDescent="0.25">
      <c r="A181" s="133"/>
      <c r="B181" s="140"/>
      <c r="C181" s="139"/>
      <c r="D181" s="135"/>
      <c r="E181" s="135"/>
      <c r="J181" s="136"/>
      <c r="K181" s="136"/>
      <c r="L181" s="134"/>
    </row>
    <row r="182" spans="1:12" x14ac:dyDescent="0.25">
      <c r="A182" s="133"/>
      <c r="B182" s="134"/>
      <c r="C182" s="134"/>
      <c r="D182" s="135"/>
      <c r="E182" s="135"/>
      <c r="J182" s="136"/>
      <c r="K182" s="136"/>
      <c r="L182" s="134"/>
    </row>
    <row r="183" spans="1:12" ht="15.75" x14ac:dyDescent="0.25">
      <c r="A183" s="133"/>
      <c r="B183" s="140"/>
      <c r="C183" s="139"/>
      <c r="D183" s="142"/>
      <c r="E183" s="135"/>
      <c r="J183" s="136"/>
      <c r="K183" s="136"/>
      <c r="L183" s="134"/>
    </row>
    <row r="184" spans="1:12" ht="15.75" x14ac:dyDescent="0.25">
      <c r="A184" s="133"/>
      <c r="B184" s="140"/>
      <c r="C184" s="138"/>
      <c r="D184" s="142"/>
      <c r="E184" s="135"/>
      <c r="J184" s="136"/>
      <c r="K184" s="136"/>
      <c r="L184" s="134"/>
    </row>
    <row r="185" spans="1:12" x14ac:dyDescent="0.25">
      <c r="A185" s="133"/>
      <c r="B185" s="134"/>
      <c r="C185" s="134"/>
      <c r="D185" s="142"/>
      <c r="E185" s="135"/>
      <c r="J185" s="136"/>
      <c r="K185" s="136"/>
      <c r="L185" s="134"/>
    </row>
    <row r="186" spans="1:12" x14ac:dyDescent="0.25">
      <c r="A186" s="133"/>
      <c r="B186" s="134"/>
      <c r="C186" s="134"/>
      <c r="D186" s="135"/>
      <c r="E186" s="135"/>
      <c r="J186" s="136"/>
      <c r="K186" s="136"/>
      <c r="L186" s="134"/>
    </row>
    <row r="187" spans="1:12" x14ac:dyDescent="0.25">
      <c r="A187" s="133"/>
      <c r="B187" s="134"/>
      <c r="C187" s="134"/>
      <c r="D187" s="135"/>
      <c r="E187" s="135"/>
      <c r="J187" s="136"/>
      <c r="K187" s="136"/>
      <c r="L187" s="134"/>
    </row>
    <row r="188" spans="1:12" x14ac:dyDescent="0.25">
      <c r="A188" s="133"/>
      <c r="B188" s="134"/>
      <c r="C188" s="134"/>
      <c r="D188" s="135"/>
      <c r="E188" s="135"/>
      <c r="J188" s="136"/>
      <c r="K188" s="136"/>
      <c r="L188" s="134"/>
    </row>
    <row r="189" spans="1:12" x14ac:dyDescent="0.25">
      <c r="A189" s="133"/>
      <c r="B189" s="134"/>
      <c r="C189" s="134"/>
      <c r="D189" s="135"/>
      <c r="E189" s="135"/>
      <c r="J189" s="136"/>
      <c r="K189" s="136"/>
      <c r="L189" s="134"/>
    </row>
    <row r="190" spans="1:12" ht="15.75" x14ac:dyDescent="0.25">
      <c r="A190" s="133"/>
      <c r="B190" s="134"/>
      <c r="C190" s="140"/>
      <c r="D190" s="135"/>
      <c r="E190" s="135"/>
      <c r="J190" s="136"/>
      <c r="K190" s="136"/>
      <c r="L190" s="134"/>
    </row>
    <row r="191" spans="1:12" x14ac:dyDescent="0.25">
      <c r="A191" s="133"/>
      <c r="B191" s="134"/>
      <c r="C191" s="134"/>
      <c r="D191" s="135"/>
      <c r="E191" s="135"/>
      <c r="J191" s="136"/>
      <c r="K191" s="136"/>
      <c r="L191" s="134"/>
    </row>
    <row r="192" spans="1:12" x14ac:dyDescent="0.25">
      <c r="A192" s="133"/>
      <c r="B192" s="134"/>
      <c r="C192" s="134"/>
      <c r="D192" s="135"/>
      <c r="E192" s="135"/>
      <c r="J192" s="136"/>
      <c r="K192" s="136"/>
      <c r="L192" s="134"/>
    </row>
    <row r="193" spans="1:12" ht="15.75" x14ac:dyDescent="0.25">
      <c r="A193" s="133"/>
      <c r="B193" s="140"/>
      <c r="C193" s="139"/>
      <c r="D193" s="135"/>
      <c r="E193" s="135"/>
      <c r="J193" s="136"/>
      <c r="K193" s="136"/>
      <c r="L193" s="134"/>
    </row>
    <row r="194" spans="1:12" ht="15.75" x14ac:dyDescent="0.25">
      <c r="A194" s="133"/>
      <c r="B194" s="140"/>
      <c r="C194" s="138"/>
      <c r="D194" s="135"/>
      <c r="E194" s="135"/>
      <c r="J194" s="136"/>
      <c r="K194" s="136"/>
      <c r="L194" s="134"/>
    </row>
    <row r="195" spans="1:12" x14ac:dyDescent="0.25">
      <c r="A195" s="133"/>
      <c r="B195" s="134"/>
      <c r="C195" s="134"/>
      <c r="D195" s="135"/>
      <c r="E195" s="135"/>
      <c r="J195" s="136"/>
      <c r="K195" s="136"/>
      <c r="L195" s="134"/>
    </row>
    <row r="196" spans="1:12" ht="15.75" x14ac:dyDescent="0.25">
      <c r="A196" s="133"/>
      <c r="B196" s="140"/>
      <c r="C196" s="139"/>
      <c r="D196" s="135"/>
      <c r="E196" s="135"/>
      <c r="J196" s="136"/>
      <c r="K196" s="136"/>
      <c r="L196" s="134"/>
    </row>
    <row r="197" spans="1:12" ht="15.75" x14ac:dyDescent="0.25">
      <c r="A197" s="133"/>
      <c r="B197" s="140"/>
      <c r="C197" s="139"/>
      <c r="D197" s="135"/>
      <c r="E197" s="135"/>
      <c r="J197" s="136"/>
      <c r="K197" s="136"/>
      <c r="L197" s="134"/>
    </row>
    <row r="198" spans="1:12" ht="15.75" x14ac:dyDescent="0.25">
      <c r="A198" s="133"/>
      <c r="B198" s="134"/>
      <c r="C198" s="140"/>
      <c r="D198" s="135"/>
      <c r="E198" s="135"/>
      <c r="J198" s="136"/>
      <c r="K198" s="136"/>
      <c r="L198" s="134"/>
    </row>
    <row r="199" spans="1:12" ht="15.75" x14ac:dyDescent="0.25">
      <c r="A199" s="133"/>
      <c r="B199" s="140"/>
      <c r="C199" s="138"/>
      <c r="D199" s="135"/>
      <c r="E199" s="135"/>
      <c r="J199" s="136"/>
      <c r="K199" s="136"/>
      <c r="L199" s="134"/>
    </row>
    <row r="200" spans="1:12" ht="15.75" x14ac:dyDescent="0.25">
      <c r="A200" s="133"/>
      <c r="B200" s="140"/>
      <c r="C200" s="139"/>
      <c r="D200" s="135"/>
      <c r="E200" s="135"/>
      <c r="J200" s="136"/>
      <c r="K200" s="136"/>
      <c r="L200" s="134"/>
    </row>
    <row r="201" spans="1:12" ht="15.75" x14ac:dyDescent="0.25">
      <c r="A201" s="133"/>
      <c r="B201" s="140"/>
      <c r="C201" s="139"/>
      <c r="D201" s="135"/>
      <c r="E201" s="135"/>
      <c r="J201" s="136"/>
      <c r="K201" s="136"/>
      <c r="L201" s="134"/>
    </row>
    <row r="202" spans="1:12" ht="15.75" x14ac:dyDescent="0.25">
      <c r="A202" s="133"/>
      <c r="B202" s="140"/>
      <c r="C202" s="139"/>
      <c r="D202" s="135"/>
      <c r="E202" s="135"/>
      <c r="J202" s="136"/>
      <c r="K202" s="136"/>
      <c r="L202" s="134"/>
    </row>
    <row r="203" spans="1:12" ht="15.75" x14ac:dyDescent="0.25">
      <c r="A203" s="133"/>
      <c r="B203" s="134"/>
      <c r="C203" s="140"/>
      <c r="D203" s="135"/>
      <c r="E203" s="135"/>
      <c r="J203" s="136"/>
      <c r="K203" s="136"/>
      <c r="L203" s="134"/>
    </row>
    <row r="204" spans="1:12" ht="15.75" x14ac:dyDescent="0.25">
      <c r="A204" s="133"/>
      <c r="B204" s="140"/>
      <c r="C204" s="139"/>
      <c r="D204" s="135"/>
      <c r="E204" s="135"/>
      <c r="J204" s="136"/>
      <c r="K204" s="136"/>
      <c r="L204" s="134"/>
    </row>
    <row r="205" spans="1:12" ht="15.75" x14ac:dyDescent="0.25">
      <c r="A205" s="133"/>
      <c r="B205" s="140"/>
      <c r="C205" s="139"/>
      <c r="D205" s="135"/>
      <c r="E205" s="135"/>
      <c r="J205" s="136"/>
      <c r="K205" s="136"/>
      <c r="L205" s="134"/>
    </row>
    <row r="206" spans="1:12" x14ac:dyDescent="0.25">
      <c r="A206" s="133"/>
      <c r="B206" s="134"/>
      <c r="C206" s="134"/>
      <c r="D206" s="135"/>
      <c r="E206" s="135"/>
      <c r="J206" s="136"/>
      <c r="K206" s="136"/>
      <c r="L206" s="134"/>
    </row>
    <row r="207" spans="1:12" ht="15.75" x14ac:dyDescent="0.25">
      <c r="A207" s="133"/>
      <c r="B207" s="140"/>
      <c r="C207" s="139"/>
      <c r="D207" s="135"/>
      <c r="E207" s="135"/>
      <c r="J207" s="136"/>
      <c r="K207" s="136"/>
      <c r="L207" s="134"/>
    </row>
    <row r="208" spans="1:12" ht="15.75" x14ac:dyDescent="0.25">
      <c r="A208" s="133"/>
      <c r="B208" s="140"/>
      <c r="C208" s="139"/>
      <c r="D208" s="135"/>
      <c r="E208" s="135"/>
      <c r="J208" s="136"/>
      <c r="K208" s="136"/>
      <c r="L208" s="134"/>
    </row>
    <row r="209" spans="1:12" x14ac:dyDescent="0.25">
      <c r="A209" s="133"/>
      <c r="B209" s="134"/>
      <c r="C209" s="134"/>
      <c r="D209" s="135"/>
      <c r="E209" s="135"/>
      <c r="J209" s="136"/>
      <c r="K209" s="136"/>
      <c r="L209" s="134"/>
    </row>
    <row r="210" spans="1:12" ht="15.75" x14ac:dyDescent="0.25">
      <c r="A210" s="133"/>
      <c r="B210" s="134"/>
      <c r="C210" s="140"/>
      <c r="D210" s="135"/>
      <c r="E210" s="135"/>
      <c r="J210" s="136"/>
      <c r="K210" s="136"/>
      <c r="L210" s="134"/>
    </row>
    <row r="211" spans="1:12" x14ac:dyDescent="0.25">
      <c r="A211" s="133"/>
      <c r="B211" s="134"/>
      <c r="C211" s="134"/>
      <c r="D211" s="135"/>
      <c r="E211" s="135"/>
      <c r="J211" s="136"/>
      <c r="K211" s="136"/>
      <c r="L211" s="134"/>
    </row>
    <row r="212" spans="1:12" x14ac:dyDescent="0.25">
      <c r="A212" s="133"/>
      <c r="B212" s="134"/>
      <c r="C212" s="134"/>
      <c r="D212" s="135"/>
      <c r="E212" s="135"/>
      <c r="J212" s="136"/>
      <c r="K212" s="136"/>
      <c r="L212" s="134"/>
    </row>
    <row r="213" spans="1:12" ht="15.75" x14ac:dyDescent="0.25">
      <c r="A213" s="133"/>
      <c r="B213" s="134"/>
      <c r="C213" s="140"/>
      <c r="D213" s="135"/>
      <c r="E213" s="135"/>
      <c r="J213" s="136"/>
      <c r="K213" s="136"/>
      <c r="L213" s="134"/>
    </row>
    <row r="214" spans="1:12" x14ac:dyDescent="0.25">
      <c r="A214" s="133"/>
      <c r="B214" s="134"/>
      <c r="C214" s="134"/>
      <c r="D214" s="135"/>
      <c r="E214" s="135"/>
      <c r="J214" s="136"/>
      <c r="K214" s="136"/>
      <c r="L214" s="134"/>
    </row>
    <row r="215" spans="1:12" ht="15.75" x14ac:dyDescent="0.25">
      <c r="A215" s="133"/>
      <c r="B215" s="134"/>
      <c r="C215" s="140"/>
      <c r="D215" s="135"/>
      <c r="E215" s="142"/>
      <c r="J215" s="136"/>
      <c r="K215" s="136"/>
      <c r="L215" s="134"/>
    </row>
    <row r="216" spans="1:12" ht="15.75" x14ac:dyDescent="0.25">
      <c r="A216" s="133"/>
      <c r="B216" s="140"/>
      <c r="C216" s="138"/>
      <c r="D216" s="135"/>
      <c r="E216" s="135"/>
      <c r="J216" s="136"/>
      <c r="K216" s="136"/>
      <c r="L216" s="134"/>
    </row>
    <row r="217" spans="1:12" ht="15.75" x14ac:dyDescent="0.25">
      <c r="A217" s="133"/>
      <c r="B217" s="140"/>
      <c r="C217" s="139"/>
      <c r="D217" s="142"/>
      <c r="E217" s="142"/>
      <c r="J217" s="136"/>
      <c r="K217" s="136"/>
      <c r="L217" s="134"/>
    </row>
    <row r="218" spans="1:12" ht="15.75" x14ac:dyDescent="0.25">
      <c r="A218" s="133"/>
      <c r="B218" s="140"/>
      <c r="C218" s="139"/>
      <c r="D218" s="135"/>
      <c r="E218" s="135"/>
      <c r="J218" s="136"/>
      <c r="K218" s="136"/>
      <c r="L218" s="134"/>
    </row>
    <row r="219" spans="1:12" x14ac:dyDescent="0.25">
      <c r="A219" s="133"/>
      <c r="B219" s="134"/>
      <c r="C219" s="134"/>
      <c r="D219" s="135"/>
      <c r="E219" s="135"/>
      <c r="J219" s="136"/>
      <c r="K219" s="136"/>
      <c r="L219" s="134"/>
    </row>
    <row r="220" spans="1:12" x14ac:dyDescent="0.25">
      <c r="A220" s="133"/>
      <c r="B220" s="134"/>
      <c r="C220" s="134"/>
      <c r="D220" s="135"/>
      <c r="E220" s="135"/>
      <c r="J220" s="136"/>
      <c r="K220" s="136"/>
      <c r="L220" s="134"/>
    </row>
    <row r="221" spans="1:12" ht="15.75" x14ac:dyDescent="0.25">
      <c r="A221" s="133"/>
      <c r="B221" s="140"/>
      <c r="C221" s="139"/>
      <c r="D221" s="135"/>
      <c r="E221" s="135"/>
      <c r="J221" s="136"/>
      <c r="K221" s="136"/>
      <c r="L221" s="134"/>
    </row>
    <row r="222" spans="1:12" ht="15.75" x14ac:dyDescent="0.25">
      <c r="A222" s="133"/>
      <c r="B222" s="140"/>
      <c r="C222" s="139"/>
      <c r="D222" s="143"/>
      <c r="E222" s="143"/>
      <c r="J222" s="136"/>
      <c r="K222" s="136"/>
      <c r="L222" s="134"/>
    </row>
    <row r="223" spans="1:12" ht="15.75" x14ac:dyDescent="0.25">
      <c r="A223" s="133"/>
      <c r="B223" s="140"/>
      <c r="C223" s="139"/>
      <c r="D223" s="135"/>
      <c r="E223" s="135"/>
      <c r="J223" s="136"/>
      <c r="K223" s="136"/>
      <c r="L223" s="134"/>
    </row>
    <row r="224" spans="1:12" ht="15.75" x14ac:dyDescent="0.25">
      <c r="A224" s="133"/>
      <c r="B224" s="140"/>
      <c r="C224" s="139"/>
      <c r="D224" s="135"/>
      <c r="E224" s="135"/>
      <c r="J224" s="136"/>
      <c r="K224" s="136"/>
      <c r="L224" s="134"/>
    </row>
    <row r="225" spans="1:12" ht="15.75" x14ac:dyDescent="0.25">
      <c r="A225" s="133"/>
      <c r="B225" s="140"/>
      <c r="C225" s="139"/>
      <c r="D225" s="135"/>
      <c r="E225" s="135"/>
      <c r="J225" s="136"/>
      <c r="K225" s="136"/>
      <c r="L225" s="134"/>
    </row>
    <row r="226" spans="1:12" ht="15.75" x14ac:dyDescent="0.25">
      <c r="A226" s="133"/>
      <c r="B226" s="140"/>
      <c r="C226" s="139"/>
      <c r="D226" s="135"/>
      <c r="E226" s="135"/>
      <c r="J226" s="136"/>
      <c r="K226" s="136"/>
      <c r="L226" s="134"/>
    </row>
    <row r="227" spans="1:12" ht="15.75" x14ac:dyDescent="0.25">
      <c r="A227" s="133"/>
      <c r="B227" s="140"/>
      <c r="C227" s="139"/>
      <c r="D227" s="135"/>
      <c r="E227" s="135"/>
      <c r="J227" s="136"/>
      <c r="K227" s="136"/>
      <c r="L227" s="134"/>
    </row>
    <row r="228" spans="1:12" ht="15.75" x14ac:dyDescent="0.25">
      <c r="A228" s="133"/>
      <c r="B228" s="140"/>
      <c r="C228" s="139"/>
      <c r="D228" s="135"/>
      <c r="E228" s="135"/>
      <c r="J228" s="136"/>
      <c r="K228" s="136"/>
      <c r="L228" s="134"/>
    </row>
    <row r="229" spans="1:12" ht="15.75" x14ac:dyDescent="0.25">
      <c r="A229" s="133"/>
      <c r="B229" s="140"/>
      <c r="C229" s="139"/>
      <c r="D229" s="135"/>
      <c r="E229" s="135"/>
      <c r="J229" s="136"/>
      <c r="K229" s="136"/>
      <c r="L229" s="134"/>
    </row>
    <row r="230" spans="1:12" ht="15.75" x14ac:dyDescent="0.25">
      <c r="A230" s="133"/>
      <c r="B230" s="134"/>
      <c r="C230" s="140"/>
      <c r="D230" s="135"/>
      <c r="E230" s="135"/>
      <c r="J230" s="136"/>
      <c r="K230" s="136"/>
      <c r="L230" s="134"/>
    </row>
    <row r="231" spans="1:12" ht="15.75" x14ac:dyDescent="0.25">
      <c r="A231" s="133"/>
      <c r="B231" s="134"/>
      <c r="C231" s="140"/>
      <c r="D231" s="135"/>
      <c r="E231" s="135"/>
      <c r="J231" s="136"/>
      <c r="K231" s="136"/>
      <c r="L231" s="134"/>
    </row>
    <row r="232" spans="1:12" ht="15.75" x14ac:dyDescent="0.25">
      <c r="A232" s="133"/>
      <c r="B232" s="134"/>
      <c r="C232" s="140"/>
      <c r="D232" s="135"/>
      <c r="E232" s="135"/>
      <c r="J232" s="136"/>
      <c r="K232" s="136"/>
      <c r="L232" s="134"/>
    </row>
    <row r="233" spans="1:12" x14ac:dyDescent="0.25">
      <c r="A233" s="133"/>
      <c r="B233" s="134"/>
      <c r="C233" s="134"/>
      <c r="D233" s="135"/>
      <c r="E233" s="135"/>
      <c r="J233" s="136"/>
      <c r="K233" s="136"/>
      <c r="L233" s="134"/>
    </row>
    <row r="234" spans="1:12" x14ac:dyDescent="0.25">
      <c r="A234" s="133"/>
      <c r="B234" s="134"/>
      <c r="C234" s="134"/>
      <c r="D234" s="135"/>
      <c r="E234" s="135"/>
      <c r="J234" s="136"/>
      <c r="K234" s="136"/>
      <c r="L234" s="134"/>
    </row>
    <row r="235" spans="1:12" ht="15.75" x14ac:dyDescent="0.25">
      <c r="A235" s="133"/>
      <c r="B235" s="134"/>
      <c r="C235" s="140"/>
      <c r="D235" s="135"/>
      <c r="E235" s="135"/>
      <c r="J235" s="136"/>
      <c r="K235" s="136"/>
      <c r="L235" s="134"/>
    </row>
    <row r="236" spans="1:12" ht="15.75" x14ac:dyDescent="0.25">
      <c r="A236" s="133"/>
      <c r="B236" s="134"/>
      <c r="C236" s="140"/>
      <c r="D236" s="135"/>
      <c r="E236" s="135"/>
      <c r="J236" s="136"/>
      <c r="K236" s="136"/>
      <c r="L236" s="134"/>
    </row>
    <row r="237" spans="1:12" ht="15.75" x14ac:dyDescent="0.25">
      <c r="A237" s="133"/>
      <c r="B237" s="134"/>
      <c r="C237" s="140"/>
      <c r="D237" s="135"/>
      <c r="E237" s="135"/>
      <c r="J237" s="136"/>
      <c r="K237" s="136"/>
      <c r="L237" s="134"/>
    </row>
    <row r="238" spans="1:12" ht="15.75" x14ac:dyDescent="0.25">
      <c r="A238" s="133"/>
      <c r="B238" s="134"/>
      <c r="C238" s="140"/>
      <c r="D238" s="135"/>
      <c r="E238" s="135"/>
      <c r="J238" s="136"/>
      <c r="K238" s="136"/>
      <c r="L238" s="134"/>
    </row>
    <row r="239" spans="1:12" x14ac:dyDescent="0.25">
      <c r="A239" s="133"/>
      <c r="B239" s="134"/>
      <c r="C239" s="134"/>
      <c r="D239" s="135"/>
      <c r="E239" s="135"/>
      <c r="J239" s="136"/>
      <c r="K239" s="136"/>
      <c r="L239" s="134"/>
    </row>
  </sheetData>
  <autoFilter ref="A4:M242"/>
  <mergeCells count="2">
    <mergeCell ref="A2:M2"/>
    <mergeCell ref="A3:M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A1:H10"/>
  <sheetViews>
    <sheetView zoomScale="120" zoomScaleNormal="120" workbookViewId="0">
      <selection activeCell="C18" sqref="C18"/>
    </sheetView>
  </sheetViews>
  <sheetFormatPr baseColWidth="10" defaultColWidth="23.7109375" defaultRowHeight="15" x14ac:dyDescent="0.25"/>
  <cols>
    <col min="1" max="1" width="17.7109375" style="5" customWidth="1"/>
    <col min="2" max="2" width="30.7109375" style="4" customWidth="1"/>
    <col min="3" max="3" width="75.5703125" style="4" customWidth="1"/>
    <col min="4" max="5" width="13.42578125" style="4" customWidth="1"/>
    <col min="6" max="6" width="20.5703125" style="29" customWidth="1"/>
    <col min="7" max="7" width="20.5703125" style="8" customWidth="1"/>
    <col min="8" max="16384" width="23.7109375" style="4"/>
  </cols>
  <sheetData>
    <row r="1" spans="1:8" ht="35.1" customHeight="1" x14ac:dyDescent="0.25">
      <c r="A1" s="6"/>
      <c r="B1" s="6"/>
      <c r="C1" s="6"/>
      <c r="D1" s="6"/>
      <c r="E1" s="6"/>
      <c r="F1" s="27"/>
      <c r="G1" s="7"/>
    </row>
    <row r="2" spans="1:8" ht="35.1" customHeight="1" x14ac:dyDescent="0.2">
      <c r="A2" s="223" t="s">
        <v>22</v>
      </c>
      <c r="B2" s="223"/>
      <c r="C2" s="223"/>
      <c r="D2" s="223"/>
      <c r="E2" s="223"/>
      <c r="F2" s="223"/>
      <c r="G2" s="223"/>
    </row>
    <row r="3" spans="1:8" ht="35.1" customHeight="1" x14ac:dyDescent="0.2">
      <c r="A3" s="223" t="s">
        <v>59</v>
      </c>
      <c r="B3" s="223"/>
      <c r="C3" s="223"/>
      <c r="D3" s="223"/>
      <c r="E3" s="223"/>
      <c r="F3" s="223"/>
      <c r="G3" s="223"/>
    </row>
    <row r="4" spans="1:8" ht="37.5" customHeight="1" x14ac:dyDescent="0.2">
      <c r="A4" s="78" t="s">
        <v>13</v>
      </c>
      <c r="B4" s="79" t="s">
        <v>1</v>
      </c>
      <c r="C4" s="79" t="s">
        <v>0</v>
      </c>
      <c r="D4" s="79" t="s">
        <v>2</v>
      </c>
      <c r="E4" s="79" t="s">
        <v>19</v>
      </c>
      <c r="F4" s="80" t="s">
        <v>3</v>
      </c>
      <c r="G4" s="58" t="s">
        <v>5</v>
      </c>
    </row>
    <row r="5" spans="1:8" ht="94.5" customHeight="1" x14ac:dyDescent="0.2">
      <c r="A5" s="203" t="s">
        <v>60</v>
      </c>
      <c r="B5" s="204" t="s">
        <v>61</v>
      </c>
      <c r="C5" s="205" t="s">
        <v>62</v>
      </c>
      <c r="D5" s="206">
        <v>46178</v>
      </c>
      <c r="E5" s="206">
        <v>46387</v>
      </c>
      <c r="F5" s="207">
        <v>35000000</v>
      </c>
      <c r="G5" s="208" t="s">
        <v>63</v>
      </c>
      <c r="H5" s="1"/>
    </row>
    <row r="6" spans="1:8" ht="11.25" x14ac:dyDescent="0.2">
      <c r="F6" s="72">
        <f>SUM(F5:F5)</f>
        <v>35000000</v>
      </c>
      <c r="G6" s="73" t="s">
        <v>31</v>
      </c>
    </row>
    <row r="7" spans="1:8" ht="11.25" x14ac:dyDescent="0.2">
      <c r="F7" s="72"/>
      <c r="G7" s="73" t="s">
        <v>35</v>
      </c>
    </row>
    <row r="8" spans="1:8" ht="11.25" x14ac:dyDescent="0.2">
      <c r="F8" s="72">
        <v>35000000</v>
      </c>
      <c r="G8" s="73" t="s">
        <v>32</v>
      </c>
    </row>
    <row r="9" spans="1:8" ht="11.25" x14ac:dyDescent="0.2">
      <c r="F9" s="114">
        <v>0</v>
      </c>
      <c r="G9" s="4" t="s">
        <v>58</v>
      </c>
    </row>
    <row r="10" spans="1:8" ht="11.25" x14ac:dyDescent="0.2">
      <c r="F10" s="4"/>
      <c r="G10" s="4"/>
    </row>
  </sheetData>
  <mergeCells count="2">
    <mergeCell ref="A2:G2"/>
    <mergeCell ref="A3:G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abSelected="1" topLeftCell="A7" zoomScale="55" zoomScaleNormal="55" workbookViewId="0">
      <selection activeCell="A32" sqref="A32:B32"/>
    </sheetView>
  </sheetViews>
  <sheetFormatPr baseColWidth="10" defaultColWidth="11" defaultRowHeight="20.25" x14ac:dyDescent="0.3"/>
  <cols>
    <col min="1" max="1" width="12.140625" style="2" customWidth="1"/>
    <col min="2" max="2" width="46.7109375" style="2" customWidth="1"/>
    <col min="3" max="3" width="25.28515625" style="2" customWidth="1"/>
    <col min="4" max="4" width="36.5703125" style="2" customWidth="1"/>
    <col min="5" max="5" width="11" style="74"/>
    <col min="6" max="6" width="43.7109375" style="74" customWidth="1"/>
    <col min="7" max="7" width="11" style="2"/>
    <col min="8" max="8" width="27.140625" style="2" bestFit="1" customWidth="1"/>
    <col min="9" max="9" width="27.7109375" style="2" bestFit="1" customWidth="1"/>
    <col min="10" max="10" width="40.140625" style="2" customWidth="1"/>
    <col min="11" max="11" width="11" style="2"/>
    <col min="12" max="12" width="23.28515625" style="2" bestFit="1" customWidth="1"/>
    <col min="13" max="16384" width="11" style="2"/>
  </cols>
  <sheetData>
    <row r="2" spans="1:12" ht="20.25" customHeight="1" x14ac:dyDescent="0.3">
      <c r="A2" s="10"/>
      <c r="B2" s="10"/>
      <c r="C2" s="10"/>
      <c r="D2" s="10"/>
      <c r="E2" s="144"/>
      <c r="F2" s="144"/>
    </row>
    <row r="3" spans="1:12" x14ac:dyDescent="0.3">
      <c r="A3" s="241" t="s">
        <v>59</v>
      </c>
      <c r="B3" s="242"/>
      <c r="C3" s="242"/>
      <c r="D3" s="242"/>
    </row>
    <row r="4" spans="1:12" x14ac:dyDescent="0.3">
      <c r="A4" s="241"/>
      <c r="B4" s="242"/>
      <c r="C4" s="242"/>
      <c r="D4" s="242"/>
    </row>
    <row r="5" spans="1:12" x14ac:dyDescent="0.3">
      <c r="A5" s="11"/>
      <c r="B5" s="12"/>
      <c r="C5" s="12"/>
      <c r="D5" s="12"/>
    </row>
    <row r="6" spans="1:12" x14ac:dyDescent="0.3">
      <c r="A6" s="19"/>
      <c r="B6" s="20"/>
      <c r="C6" s="243" t="s">
        <v>195</v>
      </c>
      <c r="D6" s="244"/>
    </row>
    <row r="7" spans="1:12" ht="57" customHeight="1" x14ac:dyDescent="0.3">
      <c r="A7" s="245" t="s">
        <v>6</v>
      </c>
      <c r="B7" s="245"/>
      <c r="C7" s="43" t="s">
        <v>14</v>
      </c>
      <c r="D7" s="43" t="s">
        <v>3</v>
      </c>
    </row>
    <row r="8" spans="1:12" ht="34.9" customHeight="1" x14ac:dyDescent="0.3">
      <c r="A8" s="21" t="s">
        <v>7</v>
      </c>
      <c r="B8" s="21"/>
      <c r="C8" s="37">
        <f>'PRESTACION SERVICIOS'!L22</f>
        <v>4</v>
      </c>
      <c r="D8" s="30">
        <f>'PRESTACION SERVICIOS'!I22</f>
        <v>447278799</v>
      </c>
      <c r="F8" s="109"/>
      <c r="G8" s="74"/>
      <c r="H8" s="109"/>
      <c r="I8" s="75"/>
    </row>
    <row r="9" spans="1:12" ht="34.9" customHeight="1" x14ac:dyDescent="0.3">
      <c r="A9" s="22" t="s">
        <v>7</v>
      </c>
      <c r="B9" s="46"/>
      <c r="C9" s="47">
        <f>'PRESTACION SERVICIOS'!L23</f>
        <v>12</v>
      </c>
      <c r="D9" s="48">
        <f>'PRESTACION SERVICIOS'!I23</f>
        <v>353405467</v>
      </c>
      <c r="F9" s="75"/>
      <c r="G9" s="74"/>
      <c r="H9" s="75"/>
      <c r="I9" s="75"/>
      <c r="J9" s="49"/>
      <c r="L9" s="49"/>
    </row>
    <row r="10" spans="1:12" ht="34.9" customHeight="1" x14ac:dyDescent="0.3">
      <c r="A10" s="22" t="s">
        <v>55</v>
      </c>
      <c r="B10" s="46"/>
      <c r="C10" s="47">
        <v>0</v>
      </c>
      <c r="D10" s="48">
        <v>0</v>
      </c>
      <c r="F10" s="75"/>
      <c r="G10" s="74"/>
      <c r="H10" s="75"/>
      <c r="I10" s="75"/>
      <c r="J10" s="49"/>
      <c r="L10" s="49"/>
    </row>
    <row r="11" spans="1:12" ht="34.9" customHeight="1" x14ac:dyDescent="0.3">
      <c r="A11" s="21" t="s">
        <v>37</v>
      </c>
      <c r="B11" s="21"/>
      <c r="C11" s="37">
        <f>'PRESTACION SERVICIOS PROF'!O35</f>
        <v>3</v>
      </c>
      <c r="D11" s="30">
        <f>'PRESTACION SERVICIOS PROF'!K35</f>
        <v>173245292</v>
      </c>
      <c r="F11" s="75"/>
      <c r="G11" s="74"/>
      <c r="H11" s="74"/>
      <c r="I11" s="75"/>
      <c r="J11" s="49"/>
      <c r="L11" s="49"/>
    </row>
    <row r="12" spans="1:12" ht="34.9" customHeight="1" x14ac:dyDescent="0.3">
      <c r="A12" s="22" t="s">
        <v>37</v>
      </c>
      <c r="B12" s="46"/>
      <c r="C12" s="47">
        <f>'PRESTACION SERVICIOS PROF'!O36</f>
        <v>25</v>
      </c>
      <c r="D12" s="48">
        <f>'PRESTACION SERVICIOS PROF'!K36</f>
        <v>263444051</v>
      </c>
      <c r="F12" s="75"/>
      <c r="G12" s="74"/>
      <c r="H12" s="74"/>
      <c r="I12" s="75"/>
      <c r="J12" s="49"/>
      <c r="L12" s="49"/>
    </row>
    <row r="13" spans="1:12" ht="75.75" customHeight="1" x14ac:dyDescent="0.3">
      <c r="A13" s="22" t="s">
        <v>57</v>
      </c>
      <c r="B13" s="46"/>
      <c r="C13" s="47">
        <v>0</v>
      </c>
      <c r="D13" s="48"/>
      <c r="F13" s="75"/>
      <c r="G13" s="74"/>
      <c r="H13" s="74"/>
      <c r="I13" s="75"/>
      <c r="J13" s="49"/>
      <c r="L13" s="49"/>
    </row>
    <row r="14" spans="1:12" ht="34.9" customHeight="1" x14ac:dyDescent="0.3">
      <c r="A14" s="21" t="s">
        <v>8</v>
      </c>
      <c r="B14" s="21"/>
      <c r="C14" s="37">
        <f>'SUMINISTRO '!K8</f>
        <v>0</v>
      </c>
      <c r="D14" s="30">
        <f>'SUMINISTRO '!H8</f>
        <v>0</v>
      </c>
      <c r="G14" s="74"/>
      <c r="H14" s="74"/>
      <c r="I14" s="75"/>
      <c r="L14" s="49"/>
    </row>
    <row r="15" spans="1:12" ht="34.9" customHeight="1" x14ac:dyDescent="0.3">
      <c r="A15" s="22" t="s">
        <v>8</v>
      </c>
      <c r="B15" s="22"/>
      <c r="C15" s="38">
        <f>'SUMINISTRO '!K9</f>
        <v>0</v>
      </c>
      <c r="D15" s="31">
        <f>'SUMINISTRO '!I9</f>
        <v>0</v>
      </c>
      <c r="F15" s="75"/>
      <c r="G15" s="74"/>
      <c r="H15" s="74"/>
      <c r="I15" s="74"/>
      <c r="L15" s="49"/>
    </row>
    <row r="16" spans="1:12" ht="34.9" customHeight="1" x14ac:dyDescent="0.3">
      <c r="A16" s="21" t="s">
        <v>9</v>
      </c>
      <c r="B16" s="21"/>
      <c r="C16" s="37">
        <v>0</v>
      </c>
      <c r="D16" s="30">
        <v>0</v>
      </c>
      <c r="F16" s="76"/>
      <c r="G16" s="74"/>
      <c r="H16" s="74"/>
      <c r="I16" s="74"/>
    </row>
    <row r="17" spans="1:10" ht="34.9" customHeight="1" x14ac:dyDescent="0.3">
      <c r="A17" s="22" t="s">
        <v>9</v>
      </c>
      <c r="B17" s="22"/>
      <c r="C17" s="38">
        <v>0</v>
      </c>
      <c r="D17" s="31">
        <v>0</v>
      </c>
      <c r="F17" s="77"/>
      <c r="G17" s="74"/>
      <c r="H17" s="74"/>
      <c r="I17" s="74"/>
      <c r="J17" s="49"/>
    </row>
    <row r="18" spans="1:10" ht="34.9" customHeight="1" x14ac:dyDescent="0.3">
      <c r="A18" s="21" t="s">
        <v>10</v>
      </c>
      <c r="B18" s="21"/>
      <c r="C18" s="37">
        <f>'CONTRATO DE OBRA  '!K8</f>
        <v>0</v>
      </c>
      <c r="D18" s="30">
        <v>0</v>
      </c>
      <c r="F18" s="76"/>
      <c r="G18" s="74"/>
      <c r="H18" s="74"/>
      <c r="I18" s="74"/>
      <c r="J18" s="49"/>
    </row>
    <row r="19" spans="1:10" ht="34.9" customHeight="1" x14ac:dyDescent="0.3">
      <c r="A19" s="22" t="s">
        <v>10</v>
      </c>
      <c r="B19" s="22"/>
      <c r="C19" s="38">
        <f>'CONTRATO DE OBRA  '!K9</f>
        <v>0</v>
      </c>
      <c r="D19" s="31">
        <f>'CONTRATO DE OBRA  '!I9</f>
        <v>0</v>
      </c>
      <c r="F19" s="76"/>
      <c r="G19" s="74"/>
      <c r="H19" s="74"/>
      <c r="I19" s="74"/>
    </row>
    <row r="20" spans="1:10" ht="34.9" customHeight="1" x14ac:dyDescent="0.3">
      <c r="A20" s="21" t="s">
        <v>18</v>
      </c>
      <c r="B20" s="21"/>
      <c r="C20" s="37">
        <f>INTERVENTORIA!K8</f>
        <v>0</v>
      </c>
      <c r="D20" s="32">
        <f>INTERVENTORIA!I8</f>
        <v>0</v>
      </c>
      <c r="G20" s="74"/>
      <c r="H20" s="74"/>
      <c r="I20" s="74"/>
    </row>
    <row r="21" spans="1:10" ht="34.9" customHeight="1" x14ac:dyDescent="0.3">
      <c r="A21" s="46" t="s">
        <v>18</v>
      </c>
      <c r="B21" s="46"/>
      <c r="C21" s="47">
        <v>0</v>
      </c>
      <c r="D21" s="84">
        <v>0</v>
      </c>
      <c r="G21" s="74"/>
      <c r="H21" s="74"/>
      <c r="I21" s="74"/>
    </row>
    <row r="22" spans="1:10" ht="34.9" customHeight="1" x14ac:dyDescent="0.3">
      <c r="A22" s="21" t="s">
        <v>11</v>
      </c>
      <c r="B22" s="21"/>
      <c r="C22" s="37">
        <f>ARRENDAMIENTO!H8</f>
        <v>0</v>
      </c>
      <c r="D22" s="30">
        <v>0</v>
      </c>
      <c r="G22" s="74"/>
      <c r="H22" s="74"/>
      <c r="I22" s="74"/>
    </row>
    <row r="23" spans="1:10" ht="34.9" customHeight="1" x14ac:dyDescent="0.3">
      <c r="A23" s="22" t="s">
        <v>11</v>
      </c>
      <c r="B23" s="22"/>
      <c r="C23" s="38">
        <f>ARRENDAMIENTO!H7</f>
        <v>0</v>
      </c>
      <c r="D23" s="31">
        <f>ARRENDAMIENTO!F7</f>
        <v>0</v>
      </c>
      <c r="G23" s="74"/>
      <c r="H23" s="74"/>
      <c r="I23" s="74"/>
    </row>
    <row r="24" spans="1:10" ht="34.9" customHeight="1" x14ac:dyDescent="0.3">
      <c r="A24" s="21" t="s">
        <v>11</v>
      </c>
      <c r="B24" s="23" t="s">
        <v>12</v>
      </c>
      <c r="C24" s="37">
        <v>1</v>
      </c>
      <c r="D24" s="30">
        <f>ARRENDAMIENTO!F6</f>
        <v>35000000</v>
      </c>
      <c r="G24" s="74"/>
      <c r="H24" s="74"/>
      <c r="I24" s="74"/>
    </row>
    <row r="25" spans="1:10" ht="20.25" customHeight="1" x14ac:dyDescent="0.3">
      <c r="A25" s="246" t="s">
        <v>56</v>
      </c>
      <c r="B25" s="247"/>
      <c r="C25" s="110">
        <f>C10</f>
        <v>0</v>
      </c>
      <c r="D25" s="111">
        <f>D10</f>
        <v>0</v>
      </c>
      <c r="F25" s="75"/>
    </row>
    <row r="26" spans="1:10" x14ac:dyDescent="0.3">
      <c r="A26" s="246" t="s">
        <v>15</v>
      </c>
      <c r="B26" s="247"/>
      <c r="C26" s="36">
        <f>C9+C12+C15+C23</f>
        <v>37</v>
      </c>
      <c r="D26" s="35">
        <f>D9+D12+D15</f>
        <v>616849518</v>
      </c>
      <c r="F26" s="75"/>
      <c r="I26" s="49"/>
    </row>
    <row r="27" spans="1:10" x14ac:dyDescent="0.3">
      <c r="A27" s="233" t="s">
        <v>16</v>
      </c>
      <c r="B27" s="234"/>
      <c r="C27" s="235">
        <f>C8+C11+C14+C20</f>
        <v>7</v>
      </c>
      <c r="D27" s="237">
        <f>D8+D11+D14+D20</f>
        <v>620524091</v>
      </c>
    </row>
    <row r="28" spans="1:10" ht="33.75" customHeight="1" x14ac:dyDescent="0.3">
      <c r="A28" s="239" t="s">
        <v>21</v>
      </c>
      <c r="B28" s="240"/>
      <c r="C28" s="236"/>
      <c r="D28" s="238"/>
      <c r="F28" s="75"/>
    </row>
    <row r="29" spans="1:10" ht="20.25" customHeight="1" x14ac:dyDescent="0.3">
      <c r="A29" s="248" t="s">
        <v>17</v>
      </c>
      <c r="B29" s="249"/>
      <c r="C29" s="252">
        <v>1</v>
      </c>
      <c r="D29" s="253">
        <f>D24</f>
        <v>35000000</v>
      </c>
    </row>
    <row r="30" spans="1:10" ht="46.5" customHeight="1" x14ac:dyDescent="0.3">
      <c r="A30" s="250"/>
      <c r="B30" s="251"/>
      <c r="C30" s="252"/>
      <c r="D30" s="253"/>
    </row>
    <row r="31" spans="1:10" ht="21" thickBot="1" x14ac:dyDescent="0.35">
      <c r="A31" s="24"/>
      <c r="B31" s="24"/>
      <c r="C31" s="25"/>
      <c r="D31" s="33"/>
    </row>
    <row r="32" spans="1:10" ht="91.5" customHeight="1" thickBot="1" x14ac:dyDescent="0.35">
      <c r="A32" s="254" t="s">
        <v>196</v>
      </c>
      <c r="B32" s="255"/>
      <c r="C32" s="26">
        <v>0</v>
      </c>
      <c r="D32" s="34">
        <f>D25+D26+D27</f>
        <v>1237373609</v>
      </c>
    </row>
    <row r="33" spans="1:4" x14ac:dyDescent="0.3">
      <c r="A33" s="256"/>
      <c r="B33" s="256"/>
      <c r="D33" s="3"/>
    </row>
    <row r="34" spans="1:4" x14ac:dyDescent="0.3">
      <c r="A34" s="9"/>
      <c r="B34" s="9"/>
      <c r="D34" s="3"/>
    </row>
    <row r="39" spans="1:4" x14ac:dyDescent="0.3">
      <c r="C39" s="2">
        <v>0</v>
      </c>
    </row>
  </sheetData>
  <mergeCells count="15">
    <mergeCell ref="A29:B30"/>
    <mergeCell ref="C29:C30"/>
    <mergeCell ref="D29:D30"/>
    <mergeCell ref="A32:B32"/>
    <mergeCell ref="A33:B33"/>
    <mergeCell ref="A27:B27"/>
    <mergeCell ref="C27:C28"/>
    <mergeCell ref="D27:D28"/>
    <mergeCell ref="A28:B28"/>
    <mergeCell ref="A3:D3"/>
    <mergeCell ref="A4:D4"/>
    <mergeCell ref="C6:D6"/>
    <mergeCell ref="A7:B7"/>
    <mergeCell ref="A26:B26"/>
    <mergeCell ref="A25:B25"/>
  </mergeCells>
  <pageMargins left="0.7" right="0.7" top="0.75" bottom="0.75" header="0.3" footer="0.3"/>
  <pageSetup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A4" sqref="A4"/>
    </sheetView>
  </sheetViews>
  <sheetFormatPr baseColWidth="10" defaultRowHeight="15" x14ac:dyDescent="0.25"/>
  <sheetData>
    <row r="3" spans="1:1" x14ac:dyDescent="0.25">
      <c r="A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CONTRATO DE OBRA  </vt:lpstr>
      <vt:lpstr>COMPRAVENTA</vt:lpstr>
      <vt:lpstr>SUMINISTRO </vt:lpstr>
      <vt:lpstr>INTERVENTORIA</vt:lpstr>
      <vt:lpstr>PRESTACION SERVICIOS</vt:lpstr>
      <vt:lpstr>PRESTACION SERVICIOS PROF</vt:lpstr>
      <vt:lpstr>ARRENDAMIENTO</vt:lpstr>
      <vt:lpstr>RESUMEN (2)</vt:lpstr>
      <vt:lpstr>Hoja1</vt:lpstr>
      <vt:lpstr>Hoja3</vt:lpstr>
      <vt:lpstr>Hoja2</vt:lpstr>
      <vt:lpstr>ARRENDAMIENTO!Títulos_a_imprimir</vt:lpstr>
      <vt:lpstr>COMPRAVENTA!Títulos_a_imprimir</vt:lpstr>
      <vt:lpstr>'CONTRATO DE OBRA  '!Títulos_a_imprimir</vt:lpstr>
      <vt:lpstr>INTERVENTORIA!Títulos_a_imprimir</vt:lpstr>
      <vt:lpstr>'PRESTACION SERVICIOS'!Títulos_a_imprimir</vt:lpstr>
      <vt:lpstr>'PRESTACION SERVICIOS PROF'!Títulos_a_imprimir</vt:lpstr>
      <vt:lpstr>'SUMINISTRO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ABOGADAUX</dc:creator>
  <cp:lastModifiedBy>SECJURIDICA</cp:lastModifiedBy>
  <cp:lastPrinted>2019-11-18T17:07:40Z</cp:lastPrinted>
  <dcterms:created xsi:type="dcterms:W3CDTF">2016-07-14T15:56:37Z</dcterms:created>
  <dcterms:modified xsi:type="dcterms:W3CDTF">2026-07-21T12:24:33Z</dcterms:modified>
</cp:coreProperties>
</file>